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622" activeTab="0"/>
  </bookViews>
  <sheets>
    <sheet name="血圧表" sheetId="1" r:id="rId1"/>
    <sheet name="血圧グラフ朝" sheetId="2" r:id="rId2"/>
    <sheet name="血圧グラフ夕方" sheetId="3" r:id="rId3"/>
    <sheet name="脈拍無し血圧グラフ朝" sheetId="4" r:id="rId4"/>
    <sheet name="脈拍無し血圧グラフ夕方" sheetId="5" r:id="rId5"/>
    <sheet name="血圧グラフ" sheetId="6" r:id="rId6"/>
    <sheet name="脈拍無し" sheetId="7" r:id="rId7"/>
  </sheets>
  <definedNames>
    <definedName name="_xlnm.Print_Area" localSheetId="0">'血圧表'!$B$1:$K$38</definedName>
    <definedName name="_xlnm.Print_Titles" localSheetId="0">'血圧表'!$1:$5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B3" authorId="0">
      <text>
        <r>
          <rPr>
            <b/>
            <sz val="9"/>
            <rFont val="ＭＳ Ｐゴシック"/>
            <family val="3"/>
          </rPr>
          <t>a:</t>
        </r>
        <r>
          <rPr>
            <sz val="9"/>
            <rFont val="ＭＳ Ｐゴシック"/>
            <family val="3"/>
          </rPr>
          <t xml:space="preserve">
このセルに西暦年を入れる
例　2010
＊数字のみで漢字の［年］は入れない</t>
        </r>
      </text>
    </comment>
    <comment ref="E3" authorId="0">
      <text>
        <r>
          <rPr>
            <b/>
            <sz val="9"/>
            <rFont val="ＭＳ Ｐゴシック"/>
            <family val="3"/>
          </rPr>
          <t>a:</t>
        </r>
        <r>
          <rPr>
            <sz val="9"/>
            <rFont val="ＭＳ Ｐゴシック"/>
            <family val="3"/>
          </rPr>
          <t xml:space="preserve">
このセルに【月】を入れる
例　12
＊数字のみで漢字の［月］は入れない</t>
        </r>
      </text>
    </comment>
  </commentList>
</comments>
</file>

<file path=xl/sharedStrings.xml><?xml version="1.0" encoding="utf-8"?>
<sst xmlns="http://schemas.openxmlformats.org/spreadsheetml/2006/main" count="17" uniqueCount="17">
  <si>
    <t>氏名</t>
  </si>
  <si>
    <t>月末</t>
  </si>
  <si>
    <t>最終日</t>
  </si>
  <si>
    <t>時刻</t>
  </si>
  <si>
    <t>服薬</t>
  </si>
  <si>
    <t>年</t>
  </si>
  <si>
    <t>月</t>
  </si>
  <si>
    <t>測定日</t>
  </si>
  <si>
    <t>曜日</t>
  </si>
  <si>
    <t>http://www.windays.jp/pcwaza/excel/ketsuatsu/</t>
  </si>
  <si>
    <t>　血圧記録表</t>
  </si>
  <si>
    <t>最高血圧 朝</t>
  </si>
  <si>
    <t>最低血圧 朝</t>
  </si>
  <si>
    <t>脈拍 朝</t>
  </si>
  <si>
    <t>最高血圧 夕</t>
  </si>
  <si>
    <t>最低血圧 夕</t>
  </si>
  <si>
    <t>脈拍 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</si>
</sst>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  <numFmt numFmtId="177" formatCode="aaa"/>
    <numFmt numFmtId="178" formatCode="d"/>
    <numFmt numFmtId="179" formatCode="General&quot;年&quot;"/>
    <numFmt numFmtId="180" formatCode="General&quot;月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4FFC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</border>
    <border>
      <left style="thin">
        <color rgb="FF92D050"/>
      </left>
      <right style="thin">
        <color rgb="FF92D050"/>
      </right>
      <top style="medium">
        <color rgb="FF92D050"/>
      </top>
      <bottom style="medium">
        <color rgb="FF92D050"/>
      </bottom>
    </border>
    <border>
      <left style="thin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medium">
        <color rgb="FF92D050"/>
      </top>
      <bottom style="thin">
        <color rgb="FF92D050"/>
      </bottom>
    </border>
    <border>
      <left style="thin">
        <color rgb="FF92D050"/>
      </left>
      <right/>
      <top style="medium">
        <color rgb="FF92D050"/>
      </top>
      <bottom style="medium">
        <color rgb="FF92D050"/>
      </bottom>
    </border>
    <border>
      <left style="thin">
        <color rgb="FF92D050"/>
      </left>
      <right/>
      <top style="medium">
        <color rgb="FF92D050"/>
      </top>
      <bottom style="thin">
        <color rgb="FF92D050"/>
      </bottom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</border>
    <border>
      <left/>
      <right/>
      <top style="medium">
        <color rgb="FF92D050"/>
      </top>
      <bottom/>
    </border>
    <border>
      <left style="thin">
        <color rgb="FF92D050"/>
      </left>
      <right style="thin">
        <color rgb="FF92D050"/>
      </right>
      <top style="medium">
        <color rgb="FF92D050"/>
      </top>
      <bottom/>
    </border>
    <border>
      <left style="medium">
        <color rgb="FF92D050"/>
      </left>
      <right style="thin">
        <color rgb="FF92D050"/>
      </right>
      <top style="medium">
        <color rgb="FF92D050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8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77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37" fillId="0" borderId="0" xfId="43" applyBorder="1" applyAlignment="1" applyProtection="1">
      <alignment vertical="center"/>
      <protection/>
    </xf>
    <xf numFmtId="0" fontId="6" fillId="0" borderId="0" xfId="0" applyFon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0000"/>
      </font>
    </dxf>
    <dxf>
      <font>
        <color theme="3"/>
      </font>
    </dxf>
    <dxf>
      <font>
        <color theme="3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血圧管理表</a:t>
            </a:r>
          </a:p>
        </c:rich>
      </c:tx>
      <c:layout>
        <c:manualLayout>
          <c:xMode val="factor"/>
          <c:yMode val="factor"/>
          <c:x val="-0.357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245"/>
          <c:w val="0.973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'血圧表'!$F$5</c:f>
              <c:strCache>
                <c:ptCount val="1"/>
                <c:pt idx="0">
                  <c:v>最高血圧 朝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'血圧表'!$F$6:$F$36</c:f>
              <c:numCache>
                <c:ptCount val="31"/>
                <c:pt idx="0">
                  <c:v>132</c:v>
                </c:pt>
                <c:pt idx="1">
                  <c:v>128</c:v>
                </c:pt>
                <c:pt idx="2">
                  <c:v>144</c:v>
                </c:pt>
                <c:pt idx="3">
                  <c:v>128</c:v>
                </c:pt>
                <c:pt idx="4">
                  <c:v>128</c:v>
                </c:pt>
                <c:pt idx="5">
                  <c:v>133</c:v>
                </c:pt>
                <c:pt idx="6">
                  <c:v>129</c:v>
                </c:pt>
                <c:pt idx="7">
                  <c:v>141</c:v>
                </c:pt>
                <c:pt idx="8">
                  <c:v>136</c:v>
                </c:pt>
                <c:pt idx="9">
                  <c:v>132</c:v>
                </c:pt>
                <c:pt idx="10">
                  <c:v>140</c:v>
                </c:pt>
                <c:pt idx="11">
                  <c:v>143</c:v>
                </c:pt>
                <c:pt idx="12">
                  <c:v>132</c:v>
                </c:pt>
                <c:pt idx="13">
                  <c:v>131</c:v>
                </c:pt>
                <c:pt idx="14">
                  <c:v>135</c:v>
                </c:pt>
                <c:pt idx="15">
                  <c:v>119</c:v>
                </c:pt>
                <c:pt idx="16">
                  <c:v>136</c:v>
                </c:pt>
                <c:pt idx="17">
                  <c:v>124</c:v>
                </c:pt>
                <c:pt idx="18">
                  <c:v>142</c:v>
                </c:pt>
                <c:pt idx="19">
                  <c:v>130</c:v>
                </c:pt>
                <c:pt idx="20">
                  <c:v>120</c:v>
                </c:pt>
                <c:pt idx="21">
                  <c:v>126</c:v>
                </c:pt>
                <c:pt idx="22">
                  <c:v>130</c:v>
                </c:pt>
                <c:pt idx="23">
                  <c:v>130</c:v>
                </c:pt>
                <c:pt idx="24">
                  <c:v>143</c:v>
                </c:pt>
                <c:pt idx="25">
                  <c:v>137</c:v>
                </c:pt>
                <c:pt idx="26">
                  <c:v>144</c:v>
                </c:pt>
                <c:pt idx="27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'血圧表'!$G$5</c:f>
              <c:strCache>
                <c:ptCount val="1"/>
                <c:pt idx="0">
                  <c:v>最低血圧 朝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'血圧表'!$G$6:$G$36</c:f>
              <c:numCache>
                <c:ptCount val="31"/>
                <c:pt idx="0">
                  <c:v>81</c:v>
                </c:pt>
                <c:pt idx="1">
                  <c:v>80</c:v>
                </c:pt>
                <c:pt idx="2">
                  <c:v>84</c:v>
                </c:pt>
                <c:pt idx="3">
                  <c:v>80</c:v>
                </c:pt>
                <c:pt idx="4">
                  <c:v>80</c:v>
                </c:pt>
                <c:pt idx="5">
                  <c:v>87</c:v>
                </c:pt>
                <c:pt idx="6">
                  <c:v>81</c:v>
                </c:pt>
                <c:pt idx="7">
                  <c:v>100</c:v>
                </c:pt>
                <c:pt idx="8">
                  <c:v>91</c:v>
                </c:pt>
                <c:pt idx="9">
                  <c:v>83</c:v>
                </c:pt>
                <c:pt idx="10">
                  <c:v>88</c:v>
                </c:pt>
                <c:pt idx="11">
                  <c:v>92</c:v>
                </c:pt>
                <c:pt idx="12">
                  <c:v>79</c:v>
                </c:pt>
                <c:pt idx="13">
                  <c:v>86</c:v>
                </c:pt>
                <c:pt idx="14">
                  <c:v>82</c:v>
                </c:pt>
                <c:pt idx="15">
                  <c:v>82</c:v>
                </c:pt>
                <c:pt idx="16">
                  <c:v>86</c:v>
                </c:pt>
                <c:pt idx="17">
                  <c:v>79</c:v>
                </c:pt>
                <c:pt idx="18">
                  <c:v>93</c:v>
                </c:pt>
                <c:pt idx="19">
                  <c:v>90</c:v>
                </c:pt>
                <c:pt idx="20">
                  <c:v>84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91</c:v>
                </c:pt>
                <c:pt idx="25">
                  <c:v>90</c:v>
                </c:pt>
                <c:pt idx="26">
                  <c:v>80</c:v>
                </c:pt>
                <c:pt idx="27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'血圧表'!$H$5</c:f>
              <c:strCache>
                <c:ptCount val="1"/>
                <c:pt idx="0">
                  <c:v>脈拍 朝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'血圧表'!$H$6:$H$36</c:f>
              <c:numCache>
                <c:ptCount val="31"/>
                <c:pt idx="0">
                  <c:v>84</c:v>
                </c:pt>
                <c:pt idx="1">
                  <c:v>81</c:v>
                </c:pt>
                <c:pt idx="2">
                  <c:v>77</c:v>
                </c:pt>
                <c:pt idx="3">
                  <c:v>82</c:v>
                </c:pt>
                <c:pt idx="4">
                  <c:v>81</c:v>
                </c:pt>
                <c:pt idx="5">
                  <c:v>91</c:v>
                </c:pt>
                <c:pt idx="6">
                  <c:v>75</c:v>
                </c:pt>
                <c:pt idx="7">
                  <c:v>86</c:v>
                </c:pt>
                <c:pt idx="8">
                  <c:v>87</c:v>
                </c:pt>
                <c:pt idx="9">
                  <c:v>79</c:v>
                </c:pt>
                <c:pt idx="10">
                  <c:v>90</c:v>
                </c:pt>
                <c:pt idx="11">
                  <c:v>75</c:v>
                </c:pt>
                <c:pt idx="12">
                  <c:v>76</c:v>
                </c:pt>
                <c:pt idx="13">
                  <c:v>85</c:v>
                </c:pt>
                <c:pt idx="14">
                  <c:v>77</c:v>
                </c:pt>
                <c:pt idx="15">
                  <c:v>88</c:v>
                </c:pt>
                <c:pt idx="16">
                  <c:v>84</c:v>
                </c:pt>
                <c:pt idx="17">
                  <c:v>97</c:v>
                </c:pt>
                <c:pt idx="18">
                  <c:v>82</c:v>
                </c:pt>
                <c:pt idx="19">
                  <c:v>87</c:v>
                </c:pt>
                <c:pt idx="20">
                  <c:v>81</c:v>
                </c:pt>
                <c:pt idx="21">
                  <c:v>78</c:v>
                </c:pt>
                <c:pt idx="22">
                  <c:v>82</c:v>
                </c:pt>
                <c:pt idx="23">
                  <c:v>88</c:v>
                </c:pt>
                <c:pt idx="24">
                  <c:v>75</c:v>
                </c:pt>
                <c:pt idx="25">
                  <c:v>80</c:v>
                </c:pt>
                <c:pt idx="26">
                  <c:v>75</c:v>
                </c:pt>
                <c:pt idx="27">
                  <c:v>82</c:v>
                </c:pt>
              </c:numCache>
            </c:numRef>
          </c:val>
          <c:smooth val="0"/>
        </c:ser>
        <c:marker val="1"/>
        <c:axId val="66642505"/>
        <c:axId val="62911634"/>
      </c:lineChart>
      <c:dateAx>
        <c:axId val="66642505"/>
        <c:scaling>
          <c:orientation val="minMax"/>
        </c:scaling>
        <c:axPos val="b"/>
        <c:delete val="0"/>
        <c:numFmt formatCode="d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1163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911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5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1"/>
          <c:y val="0.0615"/>
          <c:w val="0.331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血圧管理表</a:t>
            </a:r>
          </a:p>
        </c:rich>
      </c:tx>
      <c:layout>
        <c:manualLayout>
          <c:xMode val="factor"/>
          <c:yMode val="factor"/>
          <c:x val="-0.357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245"/>
          <c:w val="0.973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'血圧表'!$I$5</c:f>
              <c:strCache>
                <c:ptCount val="1"/>
                <c:pt idx="0">
                  <c:v>最高血圧 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'血圧表'!$I$6:$I$36</c:f>
              <c:numCache>
                <c:ptCount val="31"/>
                <c:pt idx="0">
                  <c:v>122</c:v>
                </c:pt>
                <c:pt idx="1">
                  <c:v>114</c:v>
                </c:pt>
                <c:pt idx="2">
                  <c:v>123</c:v>
                </c:pt>
                <c:pt idx="3">
                  <c:v>109</c:v>
                </c:pt>
                <c:pt idx="4">
                  <c:v>104</c:v>
                </c:pt>
                <c:pt idx="5">
                  <c:v>106</c:v>
                </c:pt>
                <c:pt idx="6">
                  <c:v>102</c:v>
                </c:pt>
                <c:pt idx="8">
                  <c:v>110</c:v>
                </c:pt>
                <c:pt idx="9">
                  <c:v>119</c:v>
                </c:pt>
                <c:pt idx="10">
                  <c:v>123</c:v>
                </c:pt>
                <c:pt idx="11">
                  <c:v>112</c:v>
                </c:pt>
                <c:pt idx="12">
                  <c:v>116</c:v>
                </c:pt>
                <c:pt idx="13">
                  <c:v>106</c:v>
                </c:pt>
                <c:pt idx="14">
                  <c:v>94</c:v>
                </c:pt>
                <c:pt idx="15">
                  <c:v>80</c:v>
                </c:pt>
                <c:pt idx="17">
                  <c:v>116</c:v>
                </c:pt>
                <c:pt idx="18">
                  <c:v>132</c:v>
                </c:pt>
                <c:pt idx="19">
                  <c:v>115</c:v>
                </c:pt>
                <c:pt idx="20">
                  <c:v>105</c:v>
                </c:pt>
                <c:pt idx="22">
                  <c:v>108</c:v>
                </c:pt>
                <c:pt idx="23">
                  <c:v>123</c:v>
                </c:pt>
                <c:pt idx="25">
                  <c:v>128</c:v>
                </c:pt>
                <c:pt idx="26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'血圧表'!$J$5</c:f>
              <c:strCache>
                <c:ptCount val="1"/>
                <c:pt idx="0">
                  <c:v>最低血圧 夕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'血圧表'!$J$6:$J$36</c:f>
              <c:numCache>
                <c:ptCount val="31"/>
                <c:pt idx="0">
                  <c:v>75</c:v>
                </c:pt>
                <c:pt idx="1">
                  <c:v>72</c:v>
                </c:pt>
                <c:pt idx="2">
                  <c:v>76</c:v>
                </c:pt>
                <c:pt idx="3">
                  <c:v>69</c:v>
                </c:pt>
                <c:pt idx="4">
                  <c:v>67</c:v>
                </c:pt>
                <c:pt idx="5">
                  <c:v>69</c:v>
                </c:pt>
                <c:pt idx="6">
                  <c:v>64</c:v>
                </c:pt>
                <c:pt idx="8">
                  <c:v>70</c:v>
                </c:pt>
                <c:pt idx="9">
                  <c:v>75</c:v>
                </c:pt>
                <c:pt idx="10">
                  <c:v>74</c:v>
                </c:pt>
                <c:pt idx="11">
                  <c:v>71</c:v>
                </c:pt>
                <c:pt idx="12">
                  <c:v>68</c:v>
                </c:pt>
                <c:pt idx="13">
                  <c:v>66</c:v>
                </c:pt>
                <c:pt idx="14">
                  <c:v>60</c:v>
                </c:pt>
                <c:pt idx="15">
                  <c:v>53</c:v>
                </c:pt>
                <c:pt idx="17">
                  <c:v>70</c:v>
                </c:pt>
                <c:pt idx="18">
                  <c:v>84</c:v>
                </c:pt>
                <c:pt idx="19">
                  <c:v>75</c:v>
                </c:pt>
                <c:pt idx="20">
                  <c:v>64</c:v>
                </c:pt>
                <c:pt idx="22">
                  <c:v>67</c:v>
                </c:pt>
                <c:pt idx="23">
                  <c:v>77</c:v>
                </c:pt>
                <c:pt idx="25">
                  <c:v>78</c:v>
                </c:pt>
                <c:pt idx="26">
                  <c:v>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'血圧表'!$K$5</c:f>
              <c:strCache>
                <c:ptCount val="1"/>
                <c:pt idx="0">
                  <c:v>脈拍 夕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'血圧表'!$K$6:$K$36</c:f>
              <c:numCache>
                <c:ptCount val="31"/>
                <c:pt idx="0">
                  <c:v>80</c:v>
                </c:pt>
                <c:pt idx="1">
                  <c:v>94</c:v>
                </c:pt>
                <c:pt idx="2">
                  <c:v>84</c:v>
                </c:pt>
                <c:pt idx="3">
                  <c:v>72</c:v>
                </c:pt>
                <c:pt idx="4">
                  <c:v>88</c:v>
                </c:pt>
                <c:pt idx="5">
                  <c:v>89</c:v>
                </c:pt>
                <c:pt idx="6">
                  <c:v>83</c:v>
                </c:pt>
                <c:pt idx="8">
                  <c:v>96</c:v>
                </c:pt>
                <c:pt idx="9">
                  <c:v>96</c:v>
                </c:pt>
                <c:pt idx="10">
                  <c:v>80</c:v>
                </c:pt>
                <c:pt idx="11">
                  <c:v>88</c:v>
                </c:pt>
                <c:pt idx="12">
                  <c:v>75</c:v>
                </c:pt>
                <c:pt idx="13">
                  <c:v>97</c:v>
                </c:pt>
                <c:pt idx="14">
                  <c:v>82</c:v>
                </c:pt>
                <c:pt idx="15">
                  <c:v>81</c:v>
                </c:pt>
                <c:pt idx="17">
                  <c:v>81</c:v>
                </c:pt>
                <c:pt idx="18">
                  <c:v>90</c:v>
                </c:pt>
                <c:pt idx="19">
                  <c:v>104</c:v>
                </c:pt>
                <c:pt idx="20">
                  <c:v>108</c:v>
                </c:pt>
                <c:pt idx="22">
                  <c:v>88</c:v>
                </c:pt>
                <c:pt idx="23">
                  <c:v>92</c:v>
                </c:pt>
                <c:pt idx="25">
                  <c:v>96</c:v>
                </c:pt>
                <c:pt idx="26">
                  <c:v>109</c:v>
                </c:pt>
              </c:numCache>
            </c:numRef>
          </c:val>
          <c:smooth val="0"/>
        </c:ser>
        <c:marker val="1"/>
        <c:axId val="29333795"/>
        <c:axId val="62677564"/>
      </c:lineChart>
      <c:dateAx>
        <c:axId val="29333795"/>
        <c:scaling>
          <c:orientation val="minMax"/>
        </c:scaling>
        <c:axPos val="b"/>
        <c:delete val="0"/>
        <c:numFmt formatCode="d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67756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677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3379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1"/>
          <c:y val="0.0615"/>
          <c:w val="0.331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血圧管理表</a:t>
            </a:r>
          </a:p>
        </c:rich>
      </c:tx>
      <c:layout>
        <c:manualLayout>
          <c:xMode val="factor"/>
          <c:yMode val="factor"/>
          <c:x val="-0.357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245"/>
          <c:w val="0.973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'血圧表'!$F$5</c:f>
              <c:strCache>
                <c:ptCount val="1"/>
                <c:pt idx="0">
                  <c:v>最高血圧 朝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'血圧表'!$F$6:$F$36</c:f>
              <c:numCache>
                <c:ptCount val="31"/>
                <c:pt idx="0">
                  <c:v>132</c:v>
                </c:pt>
                <c:pt idx="1">
                  <c:v>128</c:v>
                </c:pt>
                <c:pt idx="2">
                  <c:v>144</c:v>
                </c:pt>
                <c:pt idx="3">
                  <c:v>128</c:v>
                </c:pt>
                <c:pt idx="4">
                  <c:v>128</c:v>
                </c:pt>
                <c:pt idx="5">
                  <c:v>133</c:v>
                </c:pt>
                <c:pt idx="6">
                  <c:v>129</c:v>
                </c:pt>
                <c:pt idx="7">
                  <c:v>141</c:v>
                </c:pt>
                <c:pt idx="8">
                  <c:v>136</c:v>
                </c:pt>
                <c:pt idx="9">
                  <c:v>132</c:v>
                </c:pt>
                <c:pt idx="10">
                  <c:v>140</c:v>
                </c:pt>
                <c:pt idx="11">
                  <c:v>143</c:v>
                </c:pt>
                <c:pt idx="12">
                  <c:v>132</c:v>
                </c:pt>
                <c:pt idx="13">
                  <c:v>131</c:v>
                </c:pt>
                <c:pt idx="14">
                  <c:v>135</c:v>
                </c:pt>
                <c:pt idx="15">
                  <c:v>119</c:v>
                </c:pt>
                <c:pt idx="16">
                  <c:v>136</c:v>
                </c:pt>
                <c:pt idx="17">
                  <c:v>124</c:v>
                </c:pt>
                <c:pt idx="18">
                  <c:v>142</c:v>
                </c:pt>
                <c:pt idx="19">
                  <c:v>130</c:v>
                </c:pt>
                <c:pt idx="20">
                  <c:v>120</c:v>
                </c:pt>
                <c:pt idx="21">
                  <c:v>126</c:v>
                </c:pt>
                <c:pt idx="22">
                  <c:v>130</c:v>
                </c:pt>
                <c:pt idx="23">
                  <c:v>130</c:v>
                </c:pt>
                <c:pt idx="24">
                  <c:v>143</c:v>
                </c:pt>
                <c:pt idx="25">
                  <c:v>137</c:v>
                </c:pt>
                <c:pt idx="26">
                  <c:v>144</c:v>
                </c:pt>
                <c:pt idx="27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'血圧表'!$G$5</c:f>
              <c:strCache>
                <c:ptCount val="1"/>
                <c:pt idx="0">
                  <c:v>最低血圧 朝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'血圧表'!$G$6:$G$36</c:f>
              <c:numCache>
                <c:ptCount val="31"/>
                <c:pt idx="0">
                  <c:v>81</c:v>
                </c:pt>
                <c:pt idx="1">
                  <c:v>80</c:v>
                </c:pt>
                <c:pt idx="2">
                  <c:v>84</c:v>
                </c:pt>
                <c:pt idx="3">
                  <c:v>80</c:v>
                </c:pt>
                <c:pt idx="4">
                  <c:v>80</c:v>
                </c:pt>
                <c:pt idx="5">
                  <c:v>87</c:v>
                </c:pt>
                <c:pt idx="6">
                  <c:v>81</c:v>
                </c:pt>
                <c:pt idx="7">
                  <c:v>100</c:v>
                </c:pt>
                <c:pt idx="8">
                  <c:v>91</c:v>
                </c:pt>
                <c:pt idx="9">
                  <c:v>83</c:v>
                </c:pt>
                <c:pt idx="10">
                  <c:v>88</c:v>
                </c:pt>
                <c:pt idx="11">
                  <c:v>92</c:v>
                </c:pt>
                <c:pt idx="12">
                  <c:v>79</c:v>
                </c:pt>
                <c:pt idx="13">
                  <c:v>86</c:v>
                </c:pt>
                <c:pt idx="14">
                  <c:v>82</c:v>
                </c:pt>
                <c:pt idx="15">
                  <c:v>82</c:v>
                </c:pt>
                <c:pt idx="16">
                  <c:v>86</c:v>
                </c:pt>
                <c:pt idx="17">
                  <c:v>79</c:v>
                </c:pt>
                <c:pt idx="18">
                  <c:v>93</c:v>
                </c:pt>
                <c:pt idx="19">
                  <c:v>90</c:v>
                </c:pt>
                <c:pt idx="20">
                  <c:v>84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91</c:v>
                </c:pt>
                <c:pt idx="25">
                  <c:v>90</c:v>
                </c:pt>
                <c:pt idx="26">
                  <c:v>80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27227165"/>
        <c:axId val="43717894"/>
      </c:lineChart>
      <c:dateAx>
        <c:axId val="27227165"/>
        <c:scaling>
          <c:orientation val="minMax"/>
        </c:scaling>
        <c:axPos val="b"/>
        <c:delete val="0"/>
        <c:numFmt formatCode="d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1789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717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271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1"/>
          <c:y val="0.0615"/>
          <c:w val="0.331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血圧管理表</a:t>
            </a:r>
          </a:p>
        </c:rich>
      </c:tx>
      <c:layout>
        <c:manualLayout>
          <c:xMode val="factor"/>
          <c:yMode val="factor"/>
          <c:x val="-0.357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245"/>
          <c:w val="0.973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'血圧表'!$I$5</c:f>
              <c:strCache>
                <c:ptCount val="1"/>
                <c:pt idx="0">
                  <c:v>最高血圧 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'血圧表'!$I$6:$I$36</c:f>
              <c:numCache>
                <c:ptCount val="31"/>
                <c:pt idx="0">
                  <c:v>122</c:v>
                </c:pt>
                <c:pt idx="1">
                  <c:v>114</c:v>
                </c:pt>
                <c:pt idx="2">
                  <c:v>123</c:v>
                </c:pt>
                <c:pt idx="3">
                  <c:v>109</c:v>
                </c:pt>
                <c:pt idx="4">
                  <c:v>104</c:v>
                </c:pt>
                <c:pt idx="5">
                  <c:v>106</c:v>
                </c:pt>
                <c:pt idx="6">
                  <c:v>102</c:v>
                </c:pt>
                <c:pt idx="8">
                  <c:v>110</c:v>
                </c:pt>
                <c:pt idx="9">
                  <c:v>119</c:v>
                </c:pt>
                <c:pt idx="10">
                  <c:v>123</c:v>
                </c:pt>
                <c:pt idx="11">
                  <c:v>112</c:v>
                </c:pt>
                <c:pt idx="12">
                  <c:v>116</c:v>
                </c:pt>
                <c:pt idx="13">
                  <c:v>106</c:v>
                </c:pt>
                <c:pt idx="14">
                  <c:v>94</c:v>
                </c:pt>
                <c:pt idx="15">
                  <c:v>80</c:v>
                </c:pt>
                <c:pt idx="17">
                  <c:v>116</c:v>
                </c:pt>
                <c:pt idx="18">
                  <c:v>132</c:v>
                </c:pt>
                <c:pt idx="19">
                  <c:v>115</c:v>
                </c:pt>
                <c:pt idx="20">
                  <c:v>105</c:v>
                </c:pt>
                <c:pt idx="22">
                  <c:v>108</c:v>
                </c:pt>
                <c:pt idx="23">
                  <c:v>123</c:v>
                </c:pt>
                <c:pt idx="25">
                  <c:v>128</c:v>
                </c:pt>
                <c:pt idx="26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'血圧表'!$J$5</c:f>
              <c:strCache>
                <c:ptCount val="1"/>
                <c:pt idx="0">
                  <c:v>最低血圧 夕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'血圧表'!$J$6:$J$36</c:f>
              <c:numCache>
                <c:ptCount val="31"/>
                <c:pt idx="0">
                  <c:v>75</c:v>
                </c:pt>
                <c:pt idx="1">
                  <c:v>72</c:v>
                </c:pt>
                <c:pt idx="2">
                  <c:v>76</c:v>
                </c:pt>
                <c:pt idx="3">
                  <c:v>69</c:v>
                </c:pt>
                <c:pt idx="4">
                  <c:v>67</c:v>
                </c:pt>
                <c:pt idx="5">
                  <c:v>69</c:v>
                </c:pt>
                <c:pt idx="6">
                  <c:v>64</c:v>
                </c:pt>
                <c:pt idx="8">
                  <c:v>70</c:v>
                </c:pt>
                <c:pt idx="9">
                  <c:v>75</c:v>
                </c:pt>
                <c:pt idx="10">
                  <c:v>74</c:v>
                </c:pt>
                <c:pt idx="11">
                  <c:v>71</c:v>
                </c:pt>
                <c:pt idx="12">
                  <c:v>68</c:v>
                </c:pt>
                <c:pt idx="13">
                  <c:v>66</c:v>
                </c:pt>
                <c:pt idx="14">
                  <c:v>60</c:v>
                </c:pt>
                <c:pt idx="15">
                  <c:v>53</c:v>
                </c:pt>
                <c:pt idx="17">
                  <c:v>70</c:v>
                </c:pt>
                <c:pt idx="18">
                  <c:v>84</c:v>
                </c:pt>
                <c:pt idx="19">
                  <c:v>75</c:v>
                </c:pt>
                <c:pt idx="20">
                  <c:v>64</c:v>
                </c:pt>
                <c:pt idx="22">
                  <c:v>67</c:v>
                </c:pt>
                <c:pt idx="23">
                  <c:v>77</c:v>
                </c:pt>
                <c:pt idx="25">
                  <c:v>78</c:v>
                </c:pt>
                <c:pt idx="26">
                  <c:v>80</c:v>
                </c:pt>
              </c:numCache>
            </c:numRef>
          </c:val>
          <c:smooth val="0"/>
        </c:ser>
        <c:marker val="1"/>
        <c:axId val="57916727"/>
        <c:axId val="51488496"/>
      </c:lineChart>
      <c:dateAx>
        <c:axId val="57916727"/>
        <c:scaling>
          <c:orientation val="minMax"/>
        </c:scaling>
        <c:axPos val="b"/>
        <c:delete val="0"/>
        <c:numFmt formatCode="d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884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488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1672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1"/>
          <c:y val="0.0615"/>
          <c:w val="0.331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血圧管理表</a:t>
            </a:r>
          </a:p>
        </c:rich>
      </c:tx>
      <c:layout>
        <c:manualLayout>
          <c:xMode val="factor"/>
          <c:yMode val="factor"/>
          <c:x val="-0.357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2625"/>
          <c:w val="0.963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'血圧表'!$F$5</c:f>
              <c:strCache>
                <c:ptCount val="1"/>
                <c:pt idx="0">
                  <c:v>最高血圧 朝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'血圧表'!$F$6:$F$36</c:f>
              <c:numCache>
                <c:ptCount val="31"/>
                <c:pt idx="0">
                  <c:v>132</c:v>
                </c:pt>
                <c:pt idx="1">
                  <c:v>128</c:v>
                </c:pt>
                <c:pt idx="2">
                  <c:v>144</c:v>
                </c:pt>
                <c:pt idx="3">
                  <c:v>128</c:v>
                </c:pt>
                <c:pt idx="4">
                  <c:v>128</c:v>
                </c:pt>
                <c:pt idx="5">
                  <c:v>133</c:v>
                </c:pt>
                <c:pt idx="6">
                  <c:v>129</c:v>
                </c:pt>
                <c:pt idx="7">
                  <c:v>141</c:v>
                </c:pt>
                <c:pt idx="8">
                  <c:v>136</c:v>
                </c:pt>
                <c:pt idx="9">
                  <c:v>132</c:v>
                </c:pt>
                <c:pt idx="10">
                  <c:v>140</c:v>
                </c:pt>
                <c:pt idx="11">
                  <c:v>143</c:v>
                </c:pt>
                <c:pt idx="12">
                  <c:v>132</c:v>
                </c:pt>
                <c:pt idx="13">
                  <c:v>131</c:v>
                </c:pt>
                <c:pt idx="14">
                  <c:v>135</c:v>
                </c:pt>
                <c:pt idx="15">
                  <c:v>119</c:v>
                </c:pt>
                <c:pt idx="16">
                  <c:v>136</c:v>
                </c:pt>
                <c:pt idx="17">
                  <c:v>124</c:v>
                </c:pt>
                <c:pt idx="18">
                  <c:v>142</c:v>
                </c:pt>
                <c:pt idx="19">
                  <c:v>130</c:v>
                </c:pt>
                <c:pt idx="20">
                  <c:v>120</c:v>
                </c:pt>
                <c:pt idx="21">
                  <c:v>126</c:v>
                </c:pt>
                <c:pt idx="22">
                  <c:v>130</c:v>
                </c:pt>
                <c:pt idx="23">
                  <c:v>130</c:v>
                </c:pt>
                <c:pt idx="24">
                  <c:v>143</c:v>
                </c:pt>
                <c:pt idx="25">
                  <c:v>137</c:v>
                </c:pt>
                <c:pt idx="26">
                  <c:v>144</c:v>
                </c:pt>
                <c:pt idx="27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'血圧表'!$G$5</c:f>
              <c:strCache>
                <c:ptCount val="1"/>
                <c:pt idx="0">
                  <c:v>最低血圧 朝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'血圧表'!$G$6:$G$36</c:f>
              <c:numCache>
                <c:ptCount val="31"/>
                <c:pt idx="0">
                  <c:v>81</c:v>
                </c:pt>
                <c:pt idx="1">
                  <c:v>80</c:v>
                </c:pt>
                <c:pt idx="2">
                  <c:v>84</c:v>
                </c:pt>
                <c:pt idx="3">
                  <c:v>80</c:v>
                </c:pt>
                <c:pt idx="4">
                  <c:v>80</c:v>
                </c:pt>
                <c:pt idx="5">
                  <c:v>87</c:v>
                </c:pt>
                <c:pt idx="6">
                  <c:v>81</c:v>
                </c:pt>
                <c:pt idx="7">
                  <c:v>100</c:v>
                </c:pt>
                <c:pt idx="8">
                  <c:v>91</c:v>
                </c:pt>
                <c:pt idx="9">
                  <c:v>83</c:v>
                </c:pt>
                <c:pt idx="10">
                  <c:v>88</c:v>
                </c:pt>
                <c:pt idx="11">
                  <c:v>92</c:v>
                </c:pt>
                <c:pt idx="12">
                  <c:v>79</c:v>
                </c:pt>
                <c:pt idx="13">
                  <c:v>86</c:v>
                </c:pt>
                <c:pt idx="14">
                  <c:v>82</c:v>
                </c:pt>
                <c:pt idx="15">
                  <c:v>82</c:v>
                </c:pt>
                <c:pt idx="16">
                  <c:v>86</c:v>
                </c:pt>
                <c:pt idx="17">
                  <c:v>79</c:v>
                </c:pt>
                <c:pt idx="18">
                  <c:v>93</c:v>
                </c:pt>
                <c:pt idx="19">
                  <c:v>90</c:v>
                </c:pt>
                <c:pt idx="20">
                  <c:v>84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91</c:v>
                </c:pt>
                <c:pt idx="25">
                  <c:v>90</c:v>
                </c:pt>
                <c:pt idx="26">
                  <c:v>80</c:v>
                </c:pt>
                <c:pt idx="27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'血圧表'!$H$5</c:f>
              <c:strCache>
                <c:ptCount val="1"/>
                <c:pt idx="0">
                  <c:v>脈拍 朝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'血圧表'!$H$6:$H$36</c:f>
              <c:numCache>
                <c:ptCount val="31"/>
                <c:pt idx="0">
                  <c:v>84</c:v>
                </c:pt>
                <c:pt idx="1">
                  <c:v>81</c:v>
                </c:pt>
                <c:pt idx="2">
                  <c:v>77</c:v>
                </c:pt>
                <c:pt idx="3">
                  <c:v>82</c:v>
                </c:pt>
                <c:pt idx="4">
                  <c:v>81</c:v>
                </c:pt>
                <c:pt idx="5">
                  <c:v>91</c:v>
                </c:pt>
                <c:pt idx="6">
                  <c:v>75</c:v>
                </c:pt>
                <c:pt idx="7">
                  <c:v>86</c:v>
                </c:pt>
                <c:pt idx="8">
                  <c:v>87</c:v>
                </c:pt>
                <c:pt idx="9">
                  <c:v>79</c:v>
                </c:pt>
                <c:pt idx="10">
                  <c:v>90</c:v>
                </c:pt>
                <c:pt idx="11">
                  <c:v>75</c:v>
                </c:pt>
                <c:pt idx="12">
                  <c:v>76</c:v>
                </c:pt>
                <c:pt idx="13">
                  <c:v>85</c:v>
                </c:pt>
                <c:pt idx="14">
                  <c:v>77</c:v>
                </c:pt>
                <c:pt idx="15">
                  <c:v>88</c:v>
                </c:pt>
                <c:pt idx="16">
                  <c:v>84</c:v>
                </c:pt>
                <c:pt idx="17">
                  <c:v>97</c:v>
                </c:pt>
                <c:pt idx="18">
                  <c:v>82</c:v>
                </c:pt>
                <c:pt idx="19">
                  <c:v>87</c:v>
                </c:pt>
                <c:pt idx="20">
                  <c:v>81</c:v>
                </c:pt>
                <c:pt idx="21">
                  <c:v>78</c:v>
                </c:pt>
                <c:pt idx="22">
                  <c:v>82</c:v>
                </c:pt>
                <c:pt idx="23">
                  <c:v>88</c:v>
                </c:pt>
                <c:pt idx="24">
                  <c:v>75</c:v>
                </c:pt>
                <c:pt idx="25">
                  <c:v>80</c:v>
                </c:pt>
                <c:pt idx="26">
                  <c:v>75</c:v>
                </c:pt>
                <c:pt idx="27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'血圧表'!$I$5</c:f>
              <c:strCache>
                <c:ptCount val="1"/>
                <c:pt idx="0">
                  <c:v>最高血圧 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'血圧表'!$I$6:$I$36</c:f>
              <c:numCache>
                <c:ptCount val="31"/>
                <c:pt idx="0">
                  <c:v>122</c:v>
                </c:pt>
                <c:pt idx="1">
                  <c:v>114</c:v>
                </c:pt>
                <c:pt idx="2">
                  <c:v>123</c:v>
                </c:pt>
                <c:pt idx="3">
                  <c:v>109</c:v>
                </c:pt>
                <c:pt idx="4">
                  <c:v>104</c:v>
                </c:pt>
                <c:pt idx="5">
                  <c:v>106</c:v>
                </c:pt>
                <c:pt idx="6">
                  <c:v>102</c:v>
                </c:pt>
                <c:pt idx="8">
                  <c:v>110</c:v>
                </c:pt>
                <c:pt idx="9">
                  <c:v>119</c:v>
                </c:pt>
                <c:pt idx="10">
                  <c:v>123</c:v>
                </c:pt>
                <c:pt idx="11">
                  <c:v>112</c:v>
                </c:pt>
                <c:pt idx="12">
                  <c:v>116</c:v>
                </c:pt>
                <c:pt idx="13">
                  <c:v>106</c:v>
                </c:pt>
                <c:pt idx="14">
                  <c:v>94</c:v>
                </c:pt>
                <c:pt idx="15">
                  <c:v>80</c:v>
                </c:pt>
                <c:pt idx="17">
                  <c:v>116</c:v>
                </c:pt>
                <c:pt idx="18">
                  <c:v>132</c:v>
                </c:pt>
                <c:pt idx="19">
                  <c:v>115</c:v>
                </c:pt>
                <c:pt idx="20">
                  <c:v>105</c:v>
                </c:pt>
                <c:pt idx="22">
                  <c:v>108</c:v>
                </c:pt>
                <c:pt idx="23">
                  <c:v>123</c:v>
                </c:pt>
                <c:pt idx="25">
                  <c:v>128</c:v>
                </c:pt>
                <c:pt idx="26">
                  <c:v>117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'血圧表'!$J$5</c:f>
              <c:strCache>
                <c:ptCount val="1"/>
                <c:pt idx="0">
                  <c:v>最低血圧 夕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'血圧表'!$J$6:$J$36</c:f>
              <c:numCache>
                <c:ptCount val="31"/>
                <c:pt idx="0">
                  <c:v>75</c:v>
                </c:pt>
                <c:pt idx="1">
                  <c:v>72</c:v>
                </c:pt>
                <c:pt idx="2">
                  <c:v>76</c:v>
                </c:pt>
                <c:pt idx="3">
                  <c:v>69</c:v>
                </c:pt>
                <c:pt idx="4">
                  <c:v>67</c:v>
                </c:pt>
                <c:pt idx="5">
                  <c:v>69</c:v>
                </c:pt>
                <c:pt idx="6">
                  <c:v>64</c:v>
                </c:pt>
                <c:pt idx="8">
                  <c:v>70</c:v>
                </c:pt>
                <c:pt idx="9">
                  <c:v>75</c:v>
                </c:pt>
                <c:pt idx="10">
                  <c:v>74</c:v>
                </c:pt>
                <c:pt idx="11">
                  <c:v>71</c:v>
                </c:pt>
                <c:pt idx="12">
                  <c:v>68</c:v>
                </c:pt>
                <c:pt idx="13">
                  <c:v>66</c:v>
                </c:pt>
                <c:pt idx="14">
                  <c:v>60</c:v>
                </c:pt>
                <c:pt idx="15">
                  <c:v>53</c:v>
                </c:pt>
                <c:pt idx="17">
                  <c:v>70</c:v>
                </c:pt>
                <c:pt idx="18">
                  <c:v>84</c:v>
                </c:pt>
                <c:pt idx="19">
                  <c:v>75</c:v>
                </c:pt>
                <c:pt idx="20">
                  <c:v>64</c:v>
                </c:pt>
                <c:pt idx="22">
                  <c:v>67</c:v>
                </c:pt>
                <c:pt idx="23">
                  <c:v>77</c:v>
                </c:pt>
                <c:pt idx="25">
                  <c:v>78</c:v>
                </c:pt>
                <c:pt idx="26">
                  <c:v>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'血圧表'!$K$5</c:f>
              <c:strCache>
                <c:ptCount val="1"/>
                <c:pt idx="0">
                  <c:v>脈拍 夕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'血圧表'!$K$6:$K$36</c:f>
              <c:numCache>
                <c:ptCount val="31"/>
                <c:pt idx="0">
                  <c:v>80</c:v>
                </c:pt>
                <c:pt idx="1">
                  <c:v>94</c:v>
                </c:pt>
                <c:pt idx="2">
                  <c:v>84</c:v>
                </c:pt>
                <c:pt idx="3">
                  <c:v>72</c:v>
                </c:pt>
                <c:pt idx="4">
                  <c:v>88</c:v>
                </c:pt>
                <c:pt idx="5">
                  <c:v>89</c:v>
                </c:pt>
                <c:pt idx="6">
                  <c:v>83</c:v>
                </c:pt>
                <c:pt idx="8">
                  <c:v>96</c:v>
                </c:pt>
                <c:pt idx="9">
                  <c:v>96</c:v>
                </c:pt>
                <c:pt idx="10">
                  <c:v>80</c:v>
                </c:pt>
                <c:pt idx="11">
                  <c:v>88</c:v>
                </c:pt>
                <c:pt idx="12">
                  <c:v>75</c:v>
                </c:pt>
                <c:pt idx="13">
                  <c:v>97</c:v>
                </c:pt>
                <c:pt idx="14">
                  <c:v>82</c:v>
                </c:pt>
                <c:pt idx="15">
                  <c:v>81</c:v>
                </c:pt>
                <c:pt idx="17">
                  <c:v>81</c:v>
                </c:pt>
                <c:pt idx="18">
                  <c:v>90</c:v>
                </c:pt>
                <c:pt idx="19">
                  <c:v>104</c:v>
                </c:pt>
                <c:pt idx="20">
                  <c:v>108</c:v>
                </c:pt>
                <c:pt idx="22">
                  <c:v>88</c:v>
                </c:pt>
                <c:pt idx="23">
                  <c:v>92</c:v>
                </c:pt>
                <c:pt idx="25">
                  <c:v>96</c:v>
                </c:pt>
                <c:pt idx="26">
                  <c:v>109</c:v>
                </c:pt>
              </c:numCache>
            </c:numRef>
          </c:val>
          <c:smooth val="0"/>
        </c:ser>
        <c:marker val="1"/>
        <c:axId val="60743281"/>
        <c:axId val="9818618"/>
      </c:lineChart>
      <c:dateAx>
        <c:axId val="60743281"/>
        <c:scaling>
          <c:orientation val="minMax"/>
        </c:scaling>
        <c:axPos val="b"/>
        <c:delete val="0"/>
        <c:numFmt formatCode="d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818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2"/>
          <c:y val="0.0615"/>
          <c:w val="0.646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血圧管理表</a:t>
            </a:r>
          </a:p>
        </c:rich>
      </c:tx>
      <c:layout>
        <c:manualLayout>
          <c:xMode val="factor"/>
          <c:yMode val="factor"/>
          <c:x val="-0.357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245"/>
          <c:w val="0.973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'血圧表'!$F$5</c:f>
              <c:strCache>
                <c:ptCount val="1"/>
                <c:pt idx="0">
                  <c:v>最高血圧 朝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'血圧表'!$F$6:$F$36</c:f>
              <c:numCache>
                <c:ptCount val="31"/>
                <c:pt idx="0">
                  <c:v>132</c:v>
                </c:pt>
                <c:pt idx="1">
                  <c:v>128</c:v>
                </c:pt>
                <c:pt idx="2">
                  <c:v>144</c:v>
                </c:pt>
                <c:pt idx="3">
                  <c:v>128</c:v>
                </c:pt>
                <c:pt idx="4">
                  <c:v>128</c:v>
                </c:pt>
                <c:pt idx="5">
                  <c:v>133</c:v>
                </c:pt>
                <c:pt idx="6">
                  <c:v>129</c:v>
                </c:pt>
                <c:pt idx="7">
                  <c:v>141</c:v>
                </c:pt>
                <c:pt idx="8">
                  <c:v>136</c:v>
                </c:pt>
                <c:pt idx="9">
                  <c:v>132</c:v>
                </c:pt>
                <c:pt idx="10">
                  <c:v>140</c:v>
                </c:pt>
                <c:pt idx="11">
                  <c:v>143</c:v>
                </c:pt>
                <c:pt idx="12">
                  <c:v>132</c:v>
                </c:pt>
                <c:pt idx="13">
                  <c:v>131</c:v>
                </c:pt>
                <c:pt idx="14">
                  <c:v>135</c:v>
                </c:pt>
                <c:pt idx="15">
                  <c:v>119</c:v>
                </c:pt>
                <c:pt idx="16">
                  <c:v>136</c:v>
                </c:pt>
                <c:pt idx="17">
                  <c:v>124</c:v>
                </c:pt>
                <c:pt idx="18">
                  <c:v>142</c:v>
                </c:pt>
                <c:pt idx="19">
                  <c:v>130</c:v>
                </c:pt>
                <c:pt idx="20">
                  <c:v>120</c:v>
                </c:pt>
                <c:pt idx="21">
                  <c:v>126</c:v>
                </c:pt>
                <c:pt idx="22">
                  <c:v>130</c:v>
                </c:pt>
                <c:pt idx="23">
                  <c:v>130</c:v>
                </c:pt>
                <c:pt idx="24">
                  <c:v>143</c:v>
                </c:pt>
                <c:pt idx="25">
                  <c:v>137</c:v>
                </c:pt>
                <c:pt idx="26">
                  <c:v>144</c:v>
                </c:pt>
                <c:pt idx="27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'血圧表'!$G$5</c:f>
              <c:strCache>
                <c:ptCount val="1"/>
                <c:pt idx="0">
                  <c:v>最低血圧 朝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'血圧表'!$G$6:$G$36</c:f>
              <c:numCache>
                <c:ptCount val="31"/>
                <c:pt idx="0">
                  <c:v>81</c:v>
                </c:pt>
                <c:pt idx="1">
                  <c:v>80</c:v>
                </c:pt>
                <c:pt idx="2">
                  <c:v>84</c:v>
                </c:pt>
                <c:pt idx="3">
                  <c:v>80</c:v>
                </c:pt>
                <c:pt idx="4">
                  <c:v>80</c:v>
                </c:pt>
                <c:pt idx="5">
                  <c:v>87</c:v>
                </c:pt>
                <c:pt idx="6">
                  <c:v>81</c:v>
                </c:pt>
                <c:pt idx="7">
                  <c:v>100</c:v>
                </c:pt>
                <c:pt idx="8">
                  <c:v>91</c:v>
                </c:pt>
                <c:pt idx="9">
                  <c:v>83</c:v>
                </c:pt>
                <c:pt idx="10">
                  <c:v>88</c:v>
                </c:pt>
                <c:pt idx="11">
                  <c:v>92</c:v>
                </c:pt>
                <c:pt idx="12">
                  <c:v>79</c:v>
                </c:pt>
                <c:pt idx="13">
                  <c:v>86</c:v>
                </c:pt>
                <c:pt idx="14">
                  <c:v>82</c:v>
                </c:pt>
                <c:pt idx="15">
                  <c:v>82</c:v>
                </c:pt>
                <c:pt idx="16">
                  <c:v>86</c:v>
                </c:pt>
                <c:pt idx="17">
                  <c:v>79</c:v>
                </c:pt>
                <c:pt idx="18">
                  <c:v>93</c:v>
                </c:pt>
                <c:pt idx="19">
                  <c:v>90</c:v>
                </c:pt>
                <c:pt idx="20">
                  <c:v>84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91</c:v>
                </c:pt>
                <c:pt idx="25">
                  <c:v>90</c:v>
                </c:pt>
                <c:pt idx="26">
                  <c:v>80</c:v>
                </c:pt>
                <c:pt idx="27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'血圧表'!$I$5</c:f>
              <c:strCache>
                <c:ptCount val="1"/>
                <c:pt idx="0">
                  <c:v>最高血圧 夕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'血圧表'!$I$6:$I$36</c:f>
              <c:numCache>
                <c:ptCount val="31"/>
                <c:pt idx="0">
                  <c:v>122</c:v>
                </c:pt>
                <c:pt idx="1">
                  <c:v>114</c:v>
                </c:pt>
                <c:pt idx="2">
                  <c:v>123</c:v>
                </c:pt>
                <c:pt idx="3">
                  <c:v>109</c:v>
                </c:pt>
                <c:pt idx="4">
                  <c:v>104</c:v>
                </c:pt>
                <c:pt idx="5">
                  <c:v>106</c:v>
                </c:pt>
                <c:pt idx="6">
                  <c:v>102</c:v>
                </c:pt>
                <c:pt idx="8">
                  <c:v>110</c:v>
                </c:pt>
                <c:pt idx="9">
                  <c:v>119</c:v>
                </c:pt>
                <c:pt idx="10">
                  <c:v>123</c:v>
                </c:pt>
                <c:pt idx="11">
                  <c:v>112</c:v>
                </c:pt>
                <c:pt idx="12">
                  <c:v>116</c:v>
                </c:pt>
                <c:pt idx="13">
                  <c:v>106</c:v>
                </c:pt>
                <c:pt idx="14">
                  <c:v>94</c:v>
                </c:pt>
                <c:pt idx="15">
                  <c:v>80</c:v>
                </c:pt>
                <c:pt idx="17">
                  <c:v>116</c:v>
                </c:pt>
                <c:pt idx="18">
                  <c:v>132</c:v>
                </c:pt>
                <c:pt idx="19">
                  <c:v>115</c:v>
                </c:pt>
                <c:pt idx="20">
                  <c:v>105</c:v>
                </c:pt>
                <c:pt idx="22">
                  <c:v>108</c:v>
                </c:pt>
                <c:pt idx="23">
                  <c:v>123</c:v>
                </c:pt>
                <c:pt idx="25">
                  <c:v>128</c:v>
                </c:pt>
                <c:pt idx="26">
                  <c:v>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'血圧表'!$J$5</c:f>
              <c:strCache>
                <c:ptCount val="1"/>
                <c:pt idx="0">
                  <c:v>最低血圧 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'血圧表'!$B$6:$B$36</c:f>
              <c:strCach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strCache>
            </c:strRef>
          </c:cat>
          <c:val>
            <c:numRef>
              <c:f>'血圧表'!$J$6:$J$36</c:f>
              <c:numCache>
                <c:ptCount val="31"/>
                <c:pt idx="0">
                  <c:v>75</c:v>
                </c:pt>
                <c:pt idx="1">
                  <c:v>72</c:v>
                </c:pt>
                <c:pt idx="2">
                  <c:v>76</c:v>
                </c:pt>
                <c:pt idx="3">
                  <c:v>69</c:v>
                </c:pt>
                <c:pt idx="4">
                  <c:v>67</c:v>
                </c:pt>
                <c:pt idx="5">
                  <c:v>69</c:v>
                </c:pt>
                <c:pt idx="6">
                  <c:v>64</c:v>
                </c:pt>
                <c:pt idx="8">
                  <c:v>70</c:v>
                </c:pt>
                <c:pt idx="9">
                  <c:v>75</c:v>
                </c:pt>
                <c:pt idx="10">
                  <c:v>74</c:v>
                </c:pt>
                <c:pt idx="11">
                  <c:v>71</c:v>
                </c:pt>
                <c:pt idx="12">
                  <c:v>68</c:v>
                </c:pt>
                <c:pt idx="13">
                  <c:v>66</c:v>
                </c:pt>
                <c:pt idx="14">
                  <c:v>60</c:v>
                </c:pt>
                <c:pt idx="15">
                  <c:v>53</c:v>
                </c:pt>
                <c:pt idx="17">
                  <c:v>70</c:v>
                </c:pt>
                <c:pt idx="18">
                  <c:v>84</c:v>
                </c:pt>
                <c:pt idx="19">
                  <c:v>75</c:v>
                </c:pt>
                <c:pt idx="20">
                  <c:v>64</c:v>
                </c:pt>
                <c:pt idx="22">
                  <c:v>67</c:v>
                </c:pt>
                <c:pt idx="23">
                  <c:v>77</c:v>
                </c:pt>
                <c:pt idx="25">
                  <c:v>78</c:v>
                </c:pt>
                <c:pt idx="26">
                  <c:v>80</c:v>
                </c:pt>
              </c:numCache>
            </c:numRef>
          </c:val>
          <c:smooth val="0"/>
        </c:ser>
        <c:marker val="1"/>
        <c:axId val="21258699"/>
        <c:axId val="57110564"/>
      </c:lineChart>
      <c:dateAx>
        <c:axId val="21258699"/>
        <c:scaling>
          <c:orientation val="minMax"/>
        </c:scaling>
        <c:axPos val="b"/>
        <c:delete val="0"/>
        <c:numFmt formatCode="d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110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1"/>
          <c:y val="0.0615"/>
          <c:w val="0.646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0.0775</cdr:y>
    </cdr:from>
    <cdr:to>
      <cdr:x>0.31675</cdr:x>
      <cdr:y>0.13775</cdr:y>
    </cdr:to>
    <cdr:grpSp>
      <cdr:nvGrpSpPr>
        <cdr:cNvPr id="1" name="グループ化 6"/>
        <cdr:cNvGrpSpPr>
          <a:grpSpLocks/>
        </cdr:cNvGrpSpPr>
      </cdr:nvGrpSpPr>
      <cdr:grpSpPr>
        <a:xfrm>
          <a:off x="1343025" y="476250"/>
          <a:ext cx="1628775" cy="371475"/>
          <a:chOff x="2615471" y="398176"/>
          <a:chExt cx="1608319" cy="359139"/>
        </a:xfrm>
        <a:solidFill>
          <a:srgbClr val="FFFFFF"/>
        </a:solidFill>
      </cdr:grpSpPr>
      <cdr:sp textlink="'血圧表'!$B$3">
        <cdr:nvSpPr>
          <cdr:cNvPr id="2" name="テキスト ボックス 2"/>
          <cdr:cNvSpPr txBox="1">
            <a:spLocks noChangeArrowheads="1"/>
          </cdr:cNvSpPr>
        </cdr:nvSpPr>
        <cdr:spPr>
          <a:xfrm>
            <a:off x="2615471" y="405987"/>
            <a:ext cx="765158" cy="3435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6118411e-b38a-48c8-a37c-12d3f23e11a0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2020</a:t>
            </a:fld>
          </a:p>
        </cdr:txBody>
      </cdr:sp>
      <cdr:sp>
        <cdr:nvSpPr>
          <cdr:cNvPr id="3" name="テキスト ボックス 3"/>
          <cdr:cNvSpPr txBox="1">
            <a:spLocks noChangeArrowheads="1"/>
          </cdr:cNvSpPr>
        </cdr:nvSpPr>
        <cdr:spPr>
          <a:xfrm>
            <a:off x="3255582" y="437232"/>
            <a:ext cx="296735" cy="2966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cdr:txBody>
      </cdr:sp>
      <cdr:sp textlink="'血圧表'!$E$3">
        <cdr:nvSpPr>
          <cdr:cNvPr id="4" name="テキスト ボックス 4"/>
          <cdr:cNvSpPr txBox="1">
            <a:spLocks noChangeArrowheads="1"/>
          </cdr:cNvSpPr>
        </cdr:nvSpPr>
        <cdr:spPr>
          <a:xfrm>
            <a:off x="3481953" y="398176"/>
            <a:ext cx="499785" cy="3122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e567b5c3-5d24-4a32-807b-0f1a3ce281ef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fld>
          </a:p>
        </cdr:txBody>
      </cdr:sp>
      <cdr:sp>
        <cdr:nvSpPr>
          <cdr:cNvPr id="5" name="テキスト ボックス 5"/>
          <cdr:cNvSpPr txBox="1">
            <a:spLocks noChangeArrowheads="1"/>
          </cdr:cNvSpPr>
        </cdr:nvSpPr>
        <cdr:spPr>
          <a:xfrm>
            <a:off x="3841412" y="429421"/>
            <a:ext cx="382378" cy="3278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0.0775</cdr:y>
    </cdr:from>
    <cdr:to>
      <cdr:x>0.31675</cdr:x>
      <cdr:y>0.13775</cdr:y>
    </cdr:to>
    <cdr:grpSp>
      <cdr:nvGrpSpPr>
        <cdr:cNvPr id="1" name="グループ化 6"/>
        <cdr:cNvGrpSpPr>
          <a:grpSpLocks/>
        </cdr:cNvGrpSpPr>
      </cdr:nvGrpSpPr>
      <cdr:grpSpPr>
        <a:xfrm>
          <a:off x="1343025" y="476250"/>
          <a:ext cx="1628775" cy="371475"/>
          <a:chOff x="2615471" y="398176"/>
          <a:chExt cx="1608319" cy="359139"/>
        </a:xfrm>
        <a:solidFill>
          <a:srgbClr val="FFFFFF"/>
        </a:solidFill>
      </cdr:grpSpPr>
      <cdr:sp textlink="'血圧表'!$B$3">
        <cdr:nvSpPr>
          <cdr:cNvPr id="2" name="テキスト ボックス 2"/>
          <cdr:cNvSpPr txBox="1">
            <a:spLocks noChangeArrowheads="1"/>
          </cdr:cNvSpPr>
        </cdr:nvSpPr>
        <cdr:spPr>
          <a:xfrm>
            <a:off x="2615471" y="405987"/>
            <a:ext cx="765158" cy="3435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9f7d5fd5-676b-4152-89ba-caeca1023059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2020</a:t>
            </a:fld>
          </a:p>
        </cdr:txBody>
      </cdr:sp>
      <cdr:sp>
        <cdr:nvSpPr>
          <cdr:cNvPr id="3" name="テキスト ボックス 3"/>
          <cdr:cNvSpPr txBox="1">
            <a:spLocks noChangeArrowheads="1"/>
          </cdr:cNvSpPr>
        </cdr:nvSpPr>
        <cdr:spPr>
          <a:xfrm>
            <a:off x="3255582" y="437232"/>
            <a:ext cx="296735" cy="2966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cdr:txBody>
      </cdr:sp>
      <cdr:sp textlink="'血圧表'!$E$3">
        <cdr:nvSpPr>
          <cdr:cNvPr id="4" name="テキスト ボックス 4"/>
          <cdr:cNvSpPr txBox="1">
            <a:spLocks noChangeArrowheads="1"/>
          </cdr:cNvSpPr>
        </cdr:nvSpPr>
        <cdr:spPr>
          <a:xfrm>
            <a:off x="3481953" y="398176"/>
            <a:ext cx="499785" cy="3122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67864ba8-c91c-4296-ba61-d94816d4aeaf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fld>
          </a:p>
        </cdr:txBody>
      </cdr:sp>
      <cdr:sp>
        <cdr:nvSpPr>
          <cdr:cNvPr id="5" name="テキスト ボックス 5"/>
          <cdr:cNvSpPr txBox="1">
            <a:spLocks noChangeArrowheads="1"/>
          </cdr:cNvSpPr>
        </cdr:nvSpPr>
        <cdr:spPr>
          <a:xfrm>
            <a:off x="3841412" y="429421"/>
            <a:ext cx="382378" cy="3278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0.0775</cdr:y>
    </cdr:from>
    <cdr:to>
      <cdr:x>0.31675</cdr:x>
      <cdr:y>0.13775</cdr:y>
    </cdr:to>
    <cdr:grpSp>
      <cdr:nvGrpSpPr>
        <cdr:cNvPr id="1" name="グループ化 6"/>
        <cdr:cNvGrpSpPr>
          <a:grpSpLocks/>
        </cdr:cNvGrpSpPr>
      </cdr:nvGrpSpPr>
      <cdr:grpSpPr>
        <a:xfrm>
          <a:off x="1343025" y="476250"/>
          <a:ext cx="1628775" cy="371475"/>
          <a:chOff x="2615471" y="398176"/>
          <a:chExt cx="1608319" cy="359139"/>
        </a:xfrm>
        <a:solidFill>
          <a:srgbClr val="FFFFFF"/>
        </a:solidFill>
      </cdr:grpSpPr>
      <cdr:sp textlink="'血圧表'!$B$3">
        <cdr:nvSpPr>
          <cdr:cNvPr id="2" name="テキスト ボックス 2"/>
          <cdr:cNvSpPr txBox="1">
            <a:spLocks noChangeArrowheads="1"/>
          </cdr:cNvSpPr>
        </cdr:nvSpPr>
        <cdr:spPr>
          <a:xfrm>
            <a:off x="2615471" y="405987"/>
            <a:ext cx="765158" cy="3435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cd9ea569-dcfc-4cc8-8e06-fd079ed4fd4f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2020</a:t>
            </a:fld>
          </a:p>
        </cdr:txBody>
      </cdr:sp>
      <cdr:sp>
        <cdr:nvSpPr>
          <cdr:cNvPr id="3" name="テキスト ボックス 3"/>
          <cdr:cNvSpPr txBox="1">
            <a:spLocks noChangeArrowheads="1"/>
          </cdr:cNvSpPr>
        </cdr:nvSpPr>
        <cdr:spPr>
          <a:xfrm>
            <a:off x="3255582" y="437232"/>
            <a:ext cx="296735" cy="2966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cdr:txBody>
      </cdr:sp>
      <cdr:sp textlink="'血圧表'!$E$3">
        <cdr:nvSpPr>
          <cdr:cNvPr id="4" name="テキスト ボックス 4"/>
          <cdr:cNvSpPr txBox="1">
            <a:spLocks noChangeArrowheads="1"/>
          </cdr:cNvSpPr>
        </cdr:nvSpPr>
        <cdr:spPr>
          <a:xfrm>
            <a:off x="3481953" y="398176"/>
            <a:ext cx="499785" cy="3122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73ae5ef5-1199-4a8f-9bd2-56c4ed1c802b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fld>
          </a:p>
        </cdr:txBody>
      </cdr:sp>
      <cdr:sp>
        <cdr:nvSpPr>
          <cdr:cNvPr id="5" name="テキスト ボックス 5"/>
          <cdr:cNvSpPr txBox="1">
            <a:spLocks noChangeArrowheads="1"/>
          </cdr:cNvSpPr>
        </cdr:nvSpPr>
        <cdr:spPr>
          <a:xfrm>
            <a:off x="3841412" y="429421"/>
            <a:ext cx="382378" cy="3278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0.0775</cdr:y>
    </cdr:from>
    <cdr:to>
      <cdr:x>0.31675</cdr:x>
      <cdr:y>0.13775</cdr:y>
    </cdr:to>
    <cdr:grpSp>
      <cdr:nvGrpSpPr>
        <cdr:cNvPr id="1" name="グループ化 6"/>
        <cdr:cNvGrpSpPr>
          <a:grpSpLocks/>
        </cdr:cNvGrpSpPr>
      </cdr:nvGrpSpPr>
      <cdr:grpSpPr>
        <a:xfrm>
          <a:off x="1343025" y="476250"/>
          <a:ext cx="1628775" cy="371475"/>
          <a:chOff x="2615471" y="398176"/>
          <a:chExt cx="1608319" cy="359139"/>
        </a:xfrm>
        <a:solidFill>
          <a:srgbClr val="FFFFFF"/>
        </a:solidFill>
      </cdr:grpSpPr>
      <cdr:sp textlink="'血圧表'!$B$3">
        <cdr:nvSpPr>
          <cdr:cNvPr id="2" name="テキスト ボックス 2"/>
          <cdr:cNvSpPr txBox="1">
            <a:spLocks noChangeArrowheads="1"/>
          </cdr:cNvSpPr>
        </cdr:nvSpPr>
        <cdr:spPr>
          <a:xfrm>
            <a:off x="2615471" y="405987"/>
            <a:ext cx="765158" cy="3435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ce1f9af2-5c11-4507-996f-77624e1e3ed4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2020</a:t>
            </a:fld>
          </a:p>
        </cdr:txBody>
      </cdr:sp>
      <cdr:sp>
        <cdr:nvSpPr>
          <cdr:cNvPr id="3" name="テキスト ボックス 3"/>
          <cdr:cNvSpPr txBox="1">
            <a:spLocks noChangeArrowheads="1"/>
          </cdr:cNvSpPr>
        </cdr:nvSpPr>
        <cdr:spPr>
          <a:xfrm>
            <a:off x="3255582" y="437232"/>
            <a:ext cx="296735" cy="2966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cdr:txBody>
      </cdr:sp>
      <cdr:sp textlink="'血圧表'!$E$3">
        <cdr:nvSpPr>
          <cdr:cNvPr id="4" name="テキスト ボックス 4"/>
          <cdr:cNvSpPr txBox="1">
            <a:spLocks noChangeArrowheads="1"/>
          </cdr:cNvSpPr>
        </cdr:nvSpPr>
        <cdr:spPr>
          <a:xfrm>
            <a:off x="3481953" y="398176"/>
            <a:ext cx="499785" cy="3122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8300fbc5-f5c7-46d8-a07c-fb5db923b1d8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fld>
          </a:p>
        </cdr:txBody>
      </cdr:sp>
      <cdr:sp>
        <cdr:nvSpPr>
          <cdr:cNvPr id="5" name="テキスト ボックス 5"/>
          <cdr:cNvSpPr txBox="1">
            <a:spLocks noChangeArrowheads="1"/>
          </cdr:cNvSpPr>
        </cdr:nvSpPr>
        <cdr:spPr>
          <a:xfrm>
            <a:off x="3841412" y="429421"/>
            <a:ext cx="382378" cy="3278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0.0775</cdr:y>
    </cdr:from>
    <cdr:to>
      <cdr:x>0.31675</cdr:x>
      <cdr:y>0.13775</cdr:y>
    </cdr:to>
    <cdr:grpSp>
      <cdr:nvGrpSpPr>
        <cdr:cNvPr id="1" name="グループ化 6"/>
        <cdr:cNvGrpSpPr>
          <a:grpSpLocks/>
        </cdr:cNvGrpSpPr>
      </cdr:nvGrpSpPr>
      <cdr:grpSpPr>
        <a:xfrm>
          <a:off x="1343025" y="476250"/>
          <a:ext cx="1628775" cy="371475"/>
          <a:chOff x="2615471" y="398176"/>
          <a:chExt cx="1608319" cy="359139"/>
        </a:xfrm>
        <a:solidFill>
          <a:srgbClr val="FFFFFF"/>
        </a:solidFill>
      </cdr:grpSpPr>
      <cdr:sp textlink="'血圧表'!$B$3">
        <cdr:nvSpPr>
          <cdr:cNvPr id="2" name="テキスト ボックス 2"/>
          <cdr:cNvSpPr txBox="1">
            <a:spLocks noChangeArrowheads="1"/>
          </cdr:cNvSpPr>
        </cdr:nvSpPr>
        <cdr:spPr>
          <a:xfrm>
            <a:off x="2615471" y="405987"/>
            <a:ext cx="765158" cy="3435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55f00405-3bae-4f20-9ef7-11704ea40126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2020</a:t>
            </a:fld>
          </a:p>
        </cdr:txBody>
      </cdr:sp>
      <cdr:sp>
        <cdr:nvSpPr>
          <cdr:cNvPr id="3" name="テキスト ボックス 3"/>
          <cdr:cNvSpPr txBox="1">
            <a:spLocks noChangeArrowheads="1"/>
          </cdr:cNvSpPr>
        </cdr:nvSpPr>
        <cdr:spPr>
          <a:xfrm>
            <a:off x="3255582" y="437232"/>
            <a:ext cx="296735" cy="2966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cdr:txBody>
      </cdr:sp>
      <cdr:sp textlink="'血圧表'!$E$3">
        <cdr:nvSpPr>
          <cdr:cNvPr id="4" name="テキスト ボックス 4"/>
          <cdr:cNvSpPr txBox="1">
            <a:spLocks noChangeArrowheads="1"/>
          </cdr:cNvSpPr>
        </cdr:nvSpPr>
        <cdr:spPr>
          <a:xfrm>
            <a:off x="3481953" y="398176"/>
            <a:ext cx="499785" cy="3122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b12371b0-9cd0-4796-85d2-b1e28dae36cc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fld>
          </a:p>
        </cdr:txBody>
      </cdr:sp>
      <cdr:sp>
        <cdr:nvSpPr>
          <cdr:cNvPr id="5" name="テキスト ボックス 5"/>
          <cdr:cNvSpPr txBox="1">
            <a:spLocks noChangeArrowheads="1"/>
          </cdr:cNvSpPr>
        </cdr:nvSpPr>
        <cdr:spPr>
          <a:xfrm>
            <a:off x="3841412" y="429421"/>
            <a:ext cx="382378" cy="3278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0.0785</cdr:y>
    </cdr:from>
    <cdr:to>
      <cdr:x>0.3065</cdr:x>
      <cdr:y>0.139</cdr:y>
    </cdr:to>
    <cdr:grpSp>
      <cdr:nvGrpSpPr>
        <cdr:cNvPr id="1" name="グループ化 6"/>
        <cdr:cNvGrpSpPr>
          <a:grpSpLocks/>
        </cdr:cNvGrpSpPr>
      </cdr:nvGrpSpPr>
      <cdr:grpSpPr>
        <a:xfrm>
          <a:off x="1257300" y="476250"/>
          <a:ext cx="1609725" cy="371475"/>
          <a:chOff x="2615471" y="398176"/>
          <a:chExt cx="1608319" cy="359139"/>
        </a:xfrm>
        <a:solidFill>
          <a:srgbClr val="FFFFFF"/>
        </a:solidFill>
      </cdr:grpSpPr>
      <cdr:sp textlink="'血圧表'!$B$3">
        <cdr:nvSpPr>
          <cdr:cNvPr id="2" name="テキスト ボックス 2"/>
          <cdr:cNvSpPr txBox="1">
            <a:spLocks noChangeArrowheads="1"/>
          </cdr:cNvSpPr>
        </cdr:nvSpPr>
        <cdr:spPr>
          <a:xfrm>
            <a:off x="2615471" y="405987"/>
            <a:ext cx="765158" cy="3435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36225c65-55cf-4484-bd76-9714068b7846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2020</a:t>
            </a:fld>
          </a:p>
        </cdr:txBody>
      </cdr:sp>
      <cdr:sp>
        <cdr:nvSpPr>
          <cdr:cNvPr id="3" name="テキスト ボックス 3"/>
          <cdr:cNvSpPr txBox="1">
            <a:spLocks noChangeArrowheads="1"/>
          </cdr:cNvSpPr>
        </cdr:nvSpPr>
        <cdr:spPr>
          <a:xfrm>
            <a:off x="3255582" y="437232"/>
            <a:ext cx="296735" cy="2966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cdr:txBody>
      </cdr:sp>
      <cdr:sp textlink="'血圧表'!$E$3">
        <cdr:nvSpPr>
          <cdr:cNvPr id="4" name="テキスト ボックス 4"/>
          <cdr:cNvSpPr txBox="1">
            <a:spLocks noChangeArrowheads="1"/>
          </cdr:cNvSpPr>
        </cdr:nvSpPr>
        <cdr:spPr>
          <a:xfrm>
            <a:off x="3481953" y="398176"/>
            <a:ext cx="499785" cy="3122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fld id="{15f3fe31-5154-4606-8716-74661ae17955}" type="TxLink"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fld>
          </a:p>
        </cdr:txBody>
      </cdr:sp>
      <cdr:sp>
        <cdr:nvSpPr>
          <cdr:cNvPr id="5" name="テキスト ボックス 5"/>
          <cdr:cNvSpPr txBox="1">
            <a:spLocks noChangeArrowheads="1"/>
          </cdr:cNvSpPr>
        </cdr:nvSpPr>
        <cdr:spPr>
          <a:xfrm>
            <a:off x="3841412" y="429421"/>
            <a:ext cx="382378" cy="3278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days.jp/pcwaza/excel/ketsuats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1.37890625" style="0" customWidth="1"/>
    <col min="2" max="2" width="6.50390625" style="0" customWidth="1"/>
    <col min="3" max="3" width="5.625" style="7" customWidth="1"/>
    <col min="4" max="5" width="7.00390625" style="0" customWidth="1"/>
    <col min="6" max="12" width="9.625" style="0" customWidth="1"/>
  </cols>
  <sheetData>
    <row r="1" spans="2:11" ht="27" customHeight="1">
      <c r="B1" s="24" t="s">
        <v>10</v>
      </c>
      <c r="C1" s="25"/>
      <c r="D1" s="26"/>
      <c r="E1" s="26"/>
      <c r="F1" s="26"/>
      <c r="G1" s="26"/>
      <c r="H1" s="26"/>
      <c r="I1" s="26"/>
      <c r="J1" s="26"/>
      <c r="K1" s="26"/>
    </row>
    <row r="2" ht="13.5"/>
    <row r="3" spans="2:11" ht="18.75">
      <c r="B3" s="38">
        <v>2020</v>
      </c>
      <c r="C3" s="38"/>
      <c r="D3" s="11" t="s">
        <v>5</v>
      </c>
      <c r="E3" s="12">
        <v>1</v>
      </c>
      <c r="F3" s="13" t="s">
        <v>6</v>
      </c>
      <c r="G3" s="13"/>
      <c r="H3" s="4" t="s">
        <v>0</v>
      </c>
      <c r="I3" s="5"/>
      <c r="J3" s="5"/>
      <c r="K3" s="5"/>
    </row>
    <row r="4" spans="2:8" ht="7.5" customHeight="1" thickBot="1">
      <c r="B4" s="2"/>
      <c r="C4" s="6"/>
      <c r="H4" s="3"/>
    </row>
    <row r="5" spans="2:11" ht="21.75" customHeight="1" thickBot="1">
      <c r="B5" s="14" t="s">
        <v>7</v>
      </c>
      <c r="C5" s="15" t="s">
        <v>8</v>
      </c>
      <c r="D5" s="16" t="s">
        <v>4</v>
      </c>
      <c r="E5" s="21" t="s">
        <v>3</v>
      </c>
      <c r="F5" s="14" t="s">
        <v>11</v>
      </c>
      <c r="G5" s="16" t="s">
        <v>12</v>
      </c>
      <c r="H5" s="17" t="s">
        <v>13</v>
      </c>
      <c r="I5" s="14" t="s">
        <v>14</v>
      </c>
      <c r="J5" s="16" t="s">
        <v>15</v>
      </c>
      <c r="K5" s="17" t="s">
        <v>16</v>
      </c>
    </row>
    <row r="6" spans="2:11" ht="21.75" customHeight="1" thickBot="1">
      <c r="B6" s="35">
        <f>DATE(B3,E3,1)</f>
        <v>43831</v>
      </c>
      <c r="C6" s="34">
        <f aca="true" t="shared" si="0" ref="C6:C33">WEEKDAY(B6,1)</f>
        <v>4</v>
      </c>
      <c r="D6" s="18"/>
      <c r="E6" s="22"/>
      <c r="F6" s="23">
        <v>132</v>
      </c>
      <c r="G6" s="19">
        <v>81</v>
      </c>
      <c r="H6" s="20">
        <v>84</v>
      </c>
      <c r="I6" s="23">
        <v>122</v>
      </c>
      <c r="J6" s="19">
        <v>75</v>
      </c>
      <c r="K6" s="20">
        <v>80</v>
      </c>
    </row>
    <row r="7" spans="2:11" ht="21.75" customHeight="1" thickBot="1">
      <c r="B7" s="35">
        <f aca="true" t="shared" si="1" ref="B7:B33">B6+1</f>
        <v>43832</v>
      </c>
      <c r="C7" s="34">
        <f t="shared" si="0"/>
        <v>5</v>
      </c>
      <c r="D7" s="18"/>
      <c r="E7" s="22"/>
      <c r="F7" s="23">
        <v>128</v>
      </c>
      <c r="G7" s="19">
        <v>80</v>
      </c>
      <c r="H7" s="20">
        <v>81</v>
      </c>
      <c r="I7" s="23">
        <v>114</v>
      </c>
      <c r="J7" s="19">
        <v>72</v>
      </c>
      <c r="K7" s="20">
        <v>94</v>
      </c>
    </row>
    <row r="8" spans="2:11" ht="21.75" customHeight="1" thickBot="1">
      <c r="B8" s="35">
        <f t="shared" si="1"/>
        <v>43833</v>
      </c>
      <c r="C8" s="34">
        <f t="shared" si="0"/>
        <v>6</v>
      </c>
      <c r="D8" s="18"/>
      <c r="E8" s="22"/>
      <c r="F8" s="23">
        <v>144</v>
      </c>
      <c r="G8" s="19">
        <v>84</v>
      </c>
      <c r="H8" s="20">
        <v>77</v>
      </c>
      <c r="I8" s="23">
        <v>123</v>
      </c>
      <c r="J8" s="19">
        <v>76</v>
      </c>
      <c r="K8" s="20">
        <v>84</v>
      </c>
    </row>
    <row r="9" spans="2:11" ht="21.75" customHeight="1" thickBot="1">
      <c r="B9" s="35">
        <f t="shared" si="1"/>
        <v>43834</v>
      </c>
      <c r="C9" s="34">
        <f t="shared" si="0"/>
        <v>7</v>
      </c>
      <c r="D9" s="18"/>
      <c r="E9" s="22"/>
      <c r="F9" s="23">
        <v>128</v>
      </c>
      <c r="G9" s="19">
        <v>80</v>
      </c>
      <c r="H9" s="20">
        <v>82</v>
      </c>
      <c r="I9" s="23">
        <v>109</v>
      </c>
      <c r="J9" s="19">
        <v>69</v>
      </c>
      <c r="K9" s="20">
        <v>72</v>
      </c>
    </row>
    <row r="10" spans="2:11" ht="21.75" customHeight="1" thickBot="1">
      <c r="B10" s="35">
        <f t="shared" si="1"/>
        <v>43835</v>
      </c>
      <c r="C10" s="34">
        <f t="shared" si="0"/>
        <v>1</v>
      </c>
      <c r="D10" s="18"/>
      <c r="E10" s="22"/>
      <c r="F10" s="23">
        <v>128</v>
      </c>
      <c r="G10" s="19">
        <v>80</v>
      </c>
      <c r="H10" s="20">
        <v>81</v>
      </c>
      <c r="I10" s="23">
        <v>104</v>
      </c>
      <c r="J10" s="19">
        <v>67</v>
      </c>
      <c r="K10" s="20">
        <v>88</v>
      </c>
    </row>
    <row r="11" spans="2:11" ht="21.75" customHeight="1" thickBot="1">
      <c r="B11" s="35">
        <f t="shared" si="1"/>
        <v>43836</v>
      </c>
      <c r="C11" s="34">
        <f t="shared" si="0"/>
        <v>2</v>
      </c>
      <c r="D11" s="18"/>
      <c r="E11" s="22"/>
      <c r="F11" s="23">
        <v>133</v>
      </c>
      <c r="G11" s="19">
        <v>87</v>
      </c>
      <c r="H11" s="20">
        <v>91</v>
      </c>
      <c r="I11" s="23">
        <v>106</v>
      </c>
      <c r="J11" s="19">
        <v>69</v>
      </c>
      <c r="K11" s="20">
        <v>89</v>
      </c>
    </row>
    <row r="12" spans="2:11" ht="21.75" customHeight="1" thickBot="1">
      <c r="B12" s="35">
        <f t="shared" si="1"/>
        <v>43837</v>
      </c>
      <c r="C12" s="34">
        <f t="shared" si="0"/>
        <v>3</v>
      </c>
      <c r="D12" s="18"/>
      <c r="E12" s="22"/>
      <c r="F12" s="23">
        <v>129</v>
      </c>
      <c r="G12" s="19">
        <v>81</v>
      </c>
      <c r="H12" s="20">
        <v>75</v>
      </c>
      <c r="I12" s="23">
        <v>102</v>
      </c>
      <c r="J12" s="19">
        <v>64</v>
      </c>
      <c r="K12" s="20">
        <v>83</v>
      </c>
    </row>
    <row r="13" spans="2:11" ht="21.75" customHeight="1" thickBot="1">
      <c r="B13" s="35">
        <f t="shared" si="1"/>
        <v>43838</v>
      </c>
      <c r="C13" s="34">
        <f t="shared" si="0"/>
        <v>4</v>
      </c>
      <c r="D13" s="18"/>
      <c r="E13" s="22"/>
      <c r="F13" s="23">
        <v>141</v>
      </c>
      <c r="G13" s="19">
        <v>100</v>
      </c>
      <c r="H13" s="20">
        <v>86</v>
      </c>
      <c r="I13" s="23"/>
      <c r="J13" s="19"/>
      <c r="K13" s="20"/>
    </row>
    <row r="14" spans="2:11" ht="21.75" customHeight="1" thickBot="1">
      <c r="B14" s="35">
        <f t="shared" si="1"/>
        <v>43839</v>
      </c>
      <c r="C14" s="34">
        <f t="shared" si="0"/>
        <v>5</v>
      </c>
      <c r="D14" s="18"/>
      <c r="E14" s="22"/>
      <c r="F14" s="23">
        <v>136</v>
      </c>
      <c r="G14" s="19">
        <v>91</v>
      </c>
      <c r="H14" s="20">
        <v>87</v>
      </c>
      <c r="I14" s="23">
        <v>110</v>
      </c>
      <c r="J14" s="19">
        <v>70</v>
      </c>
      <c r="K14" s="20">
        <v>96</v>
      </c>
    </row>
    <row r="15" spans="2:11" ht="21.75" customHeight="1" thickBot="1">
      <c r="B15" s="35">
        <f t="shared" si="1"/>
        <v>43840</v>
      </c>
      <c r="C15" s="34">
        <f t="shared" si="0"/>
        <v>6</v>
      </c>
      <c r="D15" s="18"/>
      <c r="E15" s="22"/>
      <c r="F15" s="23">
        <v>132</v>
      </c>
      <c r="G15" s="19">
        <v>83</v>
      </c>
      <c r="H15" s="20">
        <v>79</v>
      </c>
      <c r="I15" s="23">
        <v>119</v>
      </c>
      <c r="J15" s="19">
        <v>75</v>
      </c>
      <c r="K15" s="20">
        <v>96</v>
      </c>
    </row>
    <row r="16" spans="2:11" ht="21.75" customHeight="1" thickBot="1">
      <c r="B16" s="35">
        <f t="shared" si="1"/>
        <v>43841</v>
      </c>
      <c r="C16" s="34">
        <f t="shared" si="0"/>
        <v>7</v>
      </c>
      <c r="D16" s="18"/>
      <c r="E16" s="22"/>
      <c r="F16" s="23">
        <v>140</v>
      </c>
      <c r="G16" s="19">
        <v>88</v>
      </c>
      <c r="H16" s="20">
        <v>90</v>
      </c>
      <c r="I16" s="23">
        <v>123</v>
      </c>
      <c r="J16" s="19">
        <v>74</v>
      </c>
      <c r="K16" s="20">
        <v>80</v>
      </c>
    </row>
    <row r="17" spans="2:11" ht="21.75" customHeight="1" thickBot="1">
      <c r="B17" s="35">
        <f t="shared" si="1"/>
        <v>43842</v>
      </c>
      <c r="C17" s="34">
        <f t="shared" si="0"/>
        <v>1</v>
      </c>
      <c r="D17" s="18"/>
      <c r="E17" s="22"/>
      <c r="F17" s="23">
        <v>143</v>
      </c>
      <c r="G17" s="19">
        <v>92</v>
      </c>
      <c r="H17" s="20">
        <v>75</v>
      </c>
      <c r="I17" s="23">
        <v>112</v>
      </c>
      <c r="J17" s="19">
        <v>71</v>
      </c>
      <c r="K17" s="20">
        <v>88</v>
      </c>
    </row>
    <row r="18" spans="2:11" ht="21.75" customHeight="1" thickBot="1">
      <c r="B18" s="35">
        <f t="shared" si="1"/>
        <v>43843</v>
      </c>
      <c r="C18" s="34">
        <f t="shared" si="0"/>
        <v>2</v>
      </c>
      <c r="D18" s="18"/>
      <c r="E18" s="22"/>
      <c r="F18" s="23">
        <v>132</v>
      </c>
      <c r="G18" s="19">
        <v>79</v>
      </c>
      <c r="H18" s="20">
        <v>76</v>
      </c>
      <c r="I18" s="23">
        <v>116</v>
      </c>
      <c r="J18" s="19">
        <v>68</v>
      </c>
      <c r="K18" s="20">
        <v>75</v>
      </c>
    </row>
    <row r="19" spans="2:11" ht="21.75" customHeight="1" thickBot="1">
      <c r="B19" s="35">
        <f t="shared" si="1"/>
        <v>43844</v>
      </c>
      <c r="C19" s="34">
        <f t="shared" si="0"/>
        <v>3</v>
      </c>
      <c r="D19" s="18"/>
      <c r="E19" s="22"/>
      <c r="F19" s="23">
        <v>131</v>
      </c>
      <c r="G19" s="19">
        <v>86</v>
      </c>
      <c r="H19" s="20">
        <v>85</v>
      </c>
      <c r="I19" s="23">
        <v>106</v>
      </c>
      <c r="J19" s="19">
        <v>66</v>
      </c>
      <c r="K19" s="20">
        <v>97</v>
      </c>
    </row>
    <row r="20" spans="2:11" ht="21.75" customHeight="1" thickBot="1">
      <c r="B20" s="35">
        <f t="shared" si="1"/>
        <v>43845</v>
      </c>
      <c r="C20" s="34">
        <f t="shared" si="0"/>
        <v>4</v>
      </c>
      <c r="D20" s="18"/>
      <c r="E20" s="22"/>
      <c r="F20" s="23">
        <v>135</v>
      </c>
      <c r="G20" s="19">
        <v>82</v>
      </c>
      <c r="H20" s="20">
        <v>77</v>
      </c>
      <c r="I20" s="23">
        <v>94</v>
      </c>
      <c r="J20" s="19">
        <v>60</v>
      </c>
      <c r="K20" s="20">
        <v>82</v>
      </c>
    </row>
    <row r="21" spans="2:11" ht="21.75" customHeight="1" thickBot="1">
      <c r="B21" s="35">
        <f t="shared" si="1"/>
        <v>43846</v>
      </c>
      <c r="C21" s="34">
        <f t="shared" si="0"/>
        <v>5</v>
      </c>
      <c r="D21" s="18"/>
      <c r="E21" s="22"/>
      <c r="F21" s="23">
        <v>119</v>
      </c>
      <c r="G21" s="19">
        <v>82</v>
      </c>
      <c r="H21" s="20">
        <v>88</v>
      </c>
      <c r="I21" s="23">
        <v>80</v>
      </c>
      <c r="J21" s="19">
        <v>53</v>
      </c>
      <c r="K21" s="20">
        <v>81</v>
      </c>
    </row>
    <row r="22" spans="2:11" ht="21.75" customHeight="1" thickBot="1">
      <c r="B22" s="35">
        <f t="shared" si="1"/>
        <v>43847</v>
      </c>
      <c r="C22" s="34">
        <f t="shared" si="0"/>
        <v>6</v>
      </c>
      <c r="D22" s="18"/>
      <c r="E22" s="22"/>
      <c r="F22" s="23">
        <v>136</v>
      </c>
      <c r="G22" s="19">
        <v>86</v>
      </c>
      <c r="H22" s="20">
        <v>84</v>
      </c>
      <c r="I22" s="23"/>
      <c r="J22" s="19"/>
      <c r="K22" s="20"/>
    </row>
    <row r="23" spans="2:11" ht="21.75" customHeight="1" thickBot="1">
      <c r="B23" s="35">
        <f t="shared" si="1"/>
        <v>43848</v>
      </c>
      <c r="C23" s="34">
        <f t="shared" si="0"/>
        <v>7</v>
      </c>
      <c r="D23" s="18"/>
      <c r="E23" s="22"/>
      <c r="F23" s="23">
        <v>124</v>
      </c>
      <c r="G23" s="19">
        <v>79</v>
      </c>
      <c r="H23" s="20">
        <v>97</v>
      </c>
      <c r="I23" s="23">
        <v>116</v>
      </c>
      <c r="J23" s="19">
        <v>70</v>
      </c>
      <c r="K23" s="20">
        <v>81</v>
      </c>
    </row>
    <row r="24" spans="2:11" ht="21.75" customHeight="1" thickBot="1">
      <c r="B24" s="35">
        <f t="shared" si="1"/>
        <v>43849</v>
      </c>
      <c r="C24" s="34">
        <f t="shared" si="0"/>
        <v>1</v>
      </c>
      <c r="D24" s="18"/>
      <c r="E24" s="22"/>
      <c r="F24" s="23">
        <v>142</v>
      </c>
      <c r="G24" s="19">
        <v>93</v>
      </c>
      <c r="H24" s="20">
        <v>82</v>
      </c>
      <c r="I24" s="23">
        <v>132</v>
      </c>
      <c r="J24" s="19">
        <v>84</v>
      </c>
      <c r="K24" s="20">
        <v>90</v>
      </c>
    </row>
    <row r="25" spans="2:11" ht="21.75" customHeight="1" thickBot="1">
      <c r="B25" s="35">
        <f t="shared" si="1"/>
        <v>43850</v>
      </c>
      <c r="C25" s="34">
        <f t="shared" si="0"/>
        <v>2</v>
      </c>
      <c r="D25" s="18"/>
      <c r="E25" s="22"/>
      <c r="F25" s="23">
        <v>130</v>
      </c>
      <c r="G25" s="19">
        <v>90</v>
      </c>
      <c r="H25" s="20">
        <v>87</v>
      </c>
      <c r="I25" s="23">
        <v>115</v>
      </c>
      <c r="J25" s="19">
        <v>75</v>
      </c>
      <c r="K25" s="20">
        <v>104</v>
      </c>
    </row>
    <row r="26" spans="2:11" ht="21.75" customHeight="1" thickBot="1">
      <c r="B26" s="35">
        <f t="shared" si="1"/>
        <v>43851</v>
      </c>
      <c r="C26" s="34">
        <f t="shared" si="0"/>
        <v>3</v>
      </c>
      <c r="D26" s="18"/>
      <c r="E26" s="22"/>
      <c r="F26" s="23">
        <v>120</v>
      </c>
      <c r="G26" s="19">
        <v>84</v>
      </c>
      <c r="H26" s="20">
        <v>81</v>
      </c>
      <c r="I26" s="23">
        <v>105</v>
      </c>
      <c r="J26" s="19">
        <v>64</v>
      </c>
      <c r="K26" s="20">
        <v>108</v>
      </c>
    </row>
    <row r="27" spans="2:11" ht="21.75" customHeight="1" thickBot="1">
      <c r="B27" s="35">
        <f t="shared" si="1"/>
        <v>43852</v>
      </c>
      <c r="C27" s="34">
        <f t="shared" si="0"/>
        <v>4</v>
      </c>
      <c r="D27" s="18"/>
      <c r="E27" s="22"/>
      <c r="F27" s="23">
        <v>126</v>
      </c>
      <c r="G27" s="19">
        <v>85</v>
      </c>
      <c r="H27" s="20">
        <v>78</v>
      </c>
      <c r="I27" s="23"/>
      <c r="J27" s="19"/>
      <c r="K27" s="20"/>
    </row>
    <row r="28" spans="2:11" ht="21.75" customHeight="1" thickBot="1">
      <c r="B28" s="35">
        <f t="shared" si="1"/>
        <v>43853</v>
      </c>
      <c r="C28" s="34">
        <f t="shared" si="0"/>
        <v>5</v>
      </c>
      <c r="D28" s="18"/>
      <c r="E28" s="22"/>
      <c r="F28" s="23">
        <v>130</v>
      </c>
      <c r="G28" s="19">
        <v>85</v>
      </c>
      <c r="H28" s="20">
        <v>82</v>
      </c>
      <c r="I28" s="23">
        <v>108</v>
      </c>
      <c r="J28" s="19">
        <v>67</v>
      </c>
      <c r="K28" s="20">
        <v>88</v>
      </c>
    </row>
    <row r="29" spans="2:11" ht="21.75" customHeight="1" thickBot="1">
      <c r="B29" s="35">
        <f t="shared" si="1"/>
        <v>43854</v>
      </c>
      <c r="C29" s="34">
        <f t="shared" si="0"/>
        <v>6</v>
      </c>
      <c r="D29" s="18"/>
      <c r="E29" s="22"/>
      <c r="F29" s="23">
        <v>130</v>
      </c>
      <c r="G29" s="19">
        <v>85</v>
      </c>
      <c r="H29" s="20">
        <v>88</v>
      </c>
      <c r="I29" s="23">
        <v>123</v>
      </c>
      <c r="J29" s="19">
        <v>77</v>
      </c>
      <c r="K29" s="20">
        <v>92</v>
      </c>
    </row>
    <row r="30" spans="2:11" ht="21.75" customHeight="1" thickBot="1">
      <c r="B30" s="35">
        <f t="shared" si="1"/>
        <v>43855</v>
      </c>
      <c r="C30" s="34">
        <f t="shared" si="0"/>
        <v>7</v>
      </c>
      <c r="D30" s="18"/>
      <c r="E30" s="22"/>
      <c r="F30" s="23">
        <v>143</v>
      </c>
      <c r="G30" s="19">
        <v>91</v>
      </c>
      <c r="H30" s="20">
        <v>75</v>
      </c>
      <c r="I30" s="23"/>
      <c r="J30" s="19"/>
      <c r="K30" s="20"/>
    </row>
    <row r="31" spans="2:11" ht="21.75" customHeight="1" thickBot="1">
      <c r="B31" s="35">
        <f t="shared" si="1"/>
        <v>43856</v>
      </c>
      <c r="C31" s="34">
        <f t="shared" si="0"/>
        <v>1</v>
      </c>
      <c r="D31" s="18"/>
      <c r="E31" s="22"/>
      <c r="F31" s="23">
        <v>137</v>
      </c>
      <c r="G31" s="19">
        <v>90</v>
      </c>
      <c r="H31" s="20">
        <v>80</v>
      </c>
      <c r="I31" s="23">
        <v>128</v>
      </c>
      <c r="J31" s="19">
        <v>78</v>
      </c>
      <c r="K31" s="20">
        <v>96</v>
      </c>
    </row>
    <row r="32" spans="2:11" ht="21.75" customHeight="1" thickBot="1">
      <c r="B32" s="35">
        <f t="shared" si="1"/>
        <v>43857</v>
      </c>
      <c r="C32" s="34">
        <f t="shared" si="0"/>
        <v>2</v>
      </c>
      <c r="D32" s="18"/>
      <c r="E32" s="22"/>
      <c r="F32" s="23">
        <v>144</v>
      </c>
      <c r="G32" s="19">
        <v>80</v>
      </c>
      <c r="H32" s="20">
        <v>75</v>
      </c>
      <c r="I32" s="23">
        <v>117</v>
      </c>
      <c r="J32" s="19">
        <v>80</v>
      </c>
      <c r="K32" s="20">
        <v>109</v>
      </c>
    </row>
    <row r="33" spans="2:11" ht="21.75" customHeight="1" thickBot="1">
      <c r="B33" s="35">
        <f t="shared" si="1"/>
        <v>43858</v>
      </c>
      <c r="C33" s="34">
        <f t="shared" si="0"/>
        <v>3</v>
      </c>
      <c r="D33" s="18"/>
      <c r="E33" s="22"/>
      <c r="F33" s="23">
        <v>132</v>
      </c>
      <c r="G33" s="19">
        <v>85</v>
      </c>
      <c r="H33" s="20">
        <v>82</v>
      </c>
      <c r="I33" s="23"/>
      <c r="J33" s="19"/>
      <c r="K33" s="20"/>
    </row>
    <row r="34" spans="2:11" ht="21.75" customHeight="1" thickBot="1">
      <c r="B34" s="35">
        <f>IF(B33+1&gt;C41,"",B33+1)</f>
        <v>43859</v>
      </c>
      <c r="C34" s="34">
        <f>IF(B34="","",WEEKDAY(B34,1))</f>
        <v>4</v>
      </c>
      <c r="D34" s="18"/>
      <c r="E34" s="22"/>
      <c r="F34" s="23"/>
      <c r="G34" s="19"/>
      <c r="H34" s="20"/>
      <c r="I34" s="23"/>
      <c r="J34" s="19"/>
      <c r="K34" s="20"/>
    </row>
    <row r="35" spans="2:11" ht="21.75" customHeight="1" thickBot="1">
      <c r="B35" s="35">
        <f>IF(B33+2&gt;C41,"",B33+2)</f>
        <v>43860</v>
      </c>
      <c r="C35" s="34">
        <f>IF(B35="","",WEEKDAY(B35,1))</f>
        <v>5</v>
      </c>
      <c r="D35" s="18"/>
      <c r="E35" s="22"/>
      <c r="F35" s="23"/>
      <c r="G35" s="19"/>
      <c r="H35" s="20"/>
      <c r="I35" s="23"/>
      <c r="J35" s="19"/>
      <c r="K35" s="20"/>
    </row>
    <row r="36" spans="2:11" ht="21.75" customHeight="1" thickBot="1">
      <c r="B36" s="35">
        <f>IF(B33+3&gt;C41,"",B33+3)</f>
        <v>43861</v>
      </c>
      <c r="C36" s="34">
        <f>IF(B36="","",WEEKDAY(B36,1))</f>
        <v>6</v>
      </c>
      <c r="D36" s="18"/>
      <c r="E36" s="22"/>
      <c r="F36" s="23"/>
      <c r="G36" s="19"/>
      <c r="H36" s="20"/>
      <c r="I36" s="23"/>
      <c r="J36" s="19"/>
      <c r="K36" s="20"/>
    </row>
    <row r="37" spans="2:12" ht="12" customHeight="1">
      <c r="B37" s="29"/>
      <c r="C37" s="30"/>
      <c r="D37" s="31"/>
      <c r="E37" s="30"/>
      <c r="F37" s="36"/>
      <c r="G37" s="36"/>
      <c r="H37" s="36"/>
      <c r="I37" s="36"/>
      <c r="J37" s="36"/>
      <c r="K37" s="36"/>
      <c r="L37" s="27"/>
    </row>
    <row r="38" spans="2:10" ht="22.5" customHeight="1">
      <c r="B38" s="32"/>
      <c r="C38" s="32"/>
      <c r="D38" s="33"/>
      <c r="E38" s="33"/>
      <c r="F38" s="28"/>
      <c r="G38" s="37" t="s">
        <v>9</v>
      </c>
      <c r="I38" s="37"/>
      <c r="J38" s="37"/>
    </row>
    <row r="39" ht="13.5">
      <c r="B39" s="1"/>
    </row>
    <row r="40" spans="2:9" ht="13.5">
      <c r="B40" s="7" t="s">
        <v>1</v>
      </c>
      <c r="C40" s="40">
        <f>DATE(B3,E3+1,1)-DATE(B3,E3,1)</f>
        <v>31</v>
      </c>
      <c r="D40" s="40"/>
      <c r="E40" s="10"/>
      <c r="F40" s="10"/>
      <c r="G40" s="7"/>
      <c r="H40" s="7"/>
      <c r="I40" s="7"/>
    </row>
    <row r="41" spans="2:9" ht="13.5">
      <c r="B41" s="7" t="s">
        <v>2</v>
      </c>
      <c r="C41" s="39">
        <f>DATE(B3,E3,C40)</f>
        <v>43861</v>
      </c>
      <c r="D41" s="39"/>
      <c r="E41" s="9"/>
      <c r="F41" s="9"/>
      <c r="G41" s="8"/>
      <c r="H41" s="7"/>
      <c r="I41" s="7"/>
    </row>
  </sheetData>
  <sheetProtection/>
  <mergeCells count="3">
    <mergeCell ref="B3:C3"/>
    <mergeCell ref="C41:D41"/>
    <mergeCell ref="C40:D40"/>
  </mergeCells>
  <conditionalFormatting sqref="D37:D38 C6:C36">
    <cfRule type="cellIs" priority="3" dxfId="2" operator="equal" stopIfTrue="1">
      <formula>7</formula>
    </cfRule>
    <cfRule type="cellIs" priority="5" dxfId="3" operator="equal" stopIfTrue="1">
      <formula>1</formula>
    </cfRule>
  </conditionalFormatting>
  <hyperlinks>
    <hyperlink ref="G38" r:id="rId1" display="http://www.windays.jp/pcwaza/excel/ketsuatsu/"/>
  </hyperlinks>
  <printOptions horizontalCentered="1"/>
  <pageMargins left="0.3937007874015748" right="0.3937007874015748" top="0.5905511811023623" bottom="0.3937007874015748" header="0.5118110236220472" footer="0.5118110236220472"/>
  <pageSetup orientation="portrait" paperSize="9" r:id="rId4"/>
  <ignoredErrors>
    <ignoredError sqref="C34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</cp:lastModifiedBy>
  <cp:lastPrinted>2011-09-24T00:33:59Z</cp:lastPrinted>
  <dcterms:created xsi:type="dcterms:W3CDTF">2008-04-09T04:08:38Z</dcterms:created>
  <dcterms:modified xsi:type="dcterms:W3CDTF">2011-11-17T09:39:07Z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